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Enllumenat Públic/Suport tecnic enllumenat/Cataleg 2025/Criteris de treball/"/>
    </mc:Choice>
  </mc:AlternateContent>
  <xr:revisionPtr revIDLastSave="119" documentId="11_160F337549D4D49163E62BF2F1CD6BC247A40F25" xr6:coauthVersionLast="47" xr6:coauthVersionMax="47" xr10:uidLastSave="{B2B1E225-7B8A-4B6B-A11B-FB896A5E9672}"/>
  <bookViews>
    <workbookView xWindow="-108" yWindow="-108" windowWidth="23256" windowHeight="13896" tabRatio="693" xr2:uid="{00000000-000D-0000-FFFF-FFFF00000000}"/>
  </bookViews>
  <sheets>
    <sheet name="imprimir" sheetId="1" r:id="rId1"/>
    <sheet name="Resum" sheetId="53" r:id="rId2"/>
    <sheet name="001" sheetId="2" r:id="rId3"/>
    <sheet name="002" sheetId="75" r:id="rId4"/>
  </sheets>
  <definedNames>
    <definedName name="_xlnm.Print_Area" localSheetId="2">'001'!$A$1:$J$61</definedName>
    <definedName name="_xlnm.Print_Area" localSheetId="3">'002'!$A$1:$J$61</definedName>
    <definedName name="_xlnm.Print_Area" localSheetId="1">Resum!$C$2:$P$6</definedName>
    <definedName name="_xlnm.Print_Titles" localSheetId="1">Resum!$2:$3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75" l="1"/>
  <c r="C21" i="75"/>
  <c r="D21" i="75"/>
  <c r="E21" i="75"/>
  <c r="F21" i="75"/>
  <c r="B22" i="75"/>
  <c r="C22" i="75"/>
  <c r="D22" i="75"/>
  <c r="E22" i="75"/>
  <c r="F22" i="75"/>
  <c r="B23" i="75"/>
  <c r="C23" i="75"/>
  <c r="D23" i="75"/>
  <c r="E23" i="75"/>
  <c r="F23" i="75"/>
  <c r="L22" i="75"/>
  <c r="L23" i="75"/>
  <c r="L25" i="75"/>
  <c r="I11" i="75"/>
  <c r="I12" i="75"/>
  <c r="I13" i="75"/>
  <c r="I14" i="75"/>
  <c r="I15" i="75"/>
  <c r="I16" i="75"/>
  <c r="I17" i="75"/>
  <c r="I18" i="75"/>
  <c r="I19" i="75"/>
  <c r="I22" i="75"/>
  <c r="I23" i="75"/>
  <c r="I25" i="75"/>
  <c r="I21" i="75"/>
  <c r="L24" i="75"/>
  <c r="I24" i="75"/>
  <c r="F24" i="75"/>
  <c r="B24" i="75"/>
  <c r="F19" i="75"/>
  <c r="B19" i="75"/>
  <c r="B22" i="2"/>
  <c r="C22" i="2"/>
  <c r="D22" i="2"/>
  <c r="E22" i="2"/>
  <c r="F22" i="2"/>
  <c r="B21" i="2"/>
  <c r="C21" i="2"/>
  <c r="D21" i="2"/>
  <c r="E21" i="2"/>
  <c r="F21" i="2"/>
  <c r="B23" i="2"/>
  <c r="C23" i="2"/>
  <c r="D23" i="2"/>
  <c r="E23" i="2"/>
  <c r="F23" i="2"/>
  <c r="F19" i="2"/>
  <c r="F24" i="2"/>
  <c r="B24" i="2"/>
  <c r="I11" i="2"/>
  <c r="I12" i="2"/>
  <c r="I13" i="2"/>
  <c r="I14" i="2"/>
  <c r="I15" i="2"/>
  <c r="I16" i="2"/>
  <c r="I17" i="2"/>
  <c r="I18" i="2"/>
  <c r="I19" i="2"/>
  <c r="I22" i="2"/>
  <c r="L22" i="2"/>
  <c r="L23" i="2"/>
  <c r="L25" i="2"/>
  <c r="I21" i="2"/>
  <c r="L24" i="2"/>
  <c r="B19" i="2"/>
  <c r="I23" i="2"/>
  <c r="I25" i="2"/>
  <c r="I24" i="2"/>
  <c r="E4" i="53"/>
  <c r="D4" i="53"/>
  <c r="C4" i="53"/>
  <c r="L6" i="53"/>
  <c r="H5" i="53"/>
  <c r="O6" i="53"/>
  <c r="D5" i="53"/>
  <c r="K6" i="53"/>
  <c r="N4" i="53"/>
  <c r="P6" i="53"/>
  <c r="G6" i="53"/>
  <c r="C6" i="53"/>
  <c r="H6" i="53"/>
  <c r="M5" i="53"/>
  <c r="I5" i="53"/>
  <c r="G5" i="53"/>
  <c r="N5" i="53"/>
  <c r="E5" i="53"/>
  <c r="O4" i="53"/>
  <c r="J4" i="53"/>
  <c r="J5" i="53"/>
  <c r="F5" i="53"/>
  <c r="P4" i="53"/>
  <c r="F4" i="53"/>
  <c r="J6" i="53"/>
  <c r="I6" i="53"/>
  <c r="O5" i="53"/>
  <c r="L4" i="53"/>
  <c r="K4" i="53"/>
  <c r="N6" i="53"/>
  <c r="F6" i="53"/>
  <c r="M6" i="53"/>
  <c r="G4" i="53"/>
  <c r="E6" i="53"/>
  <c r="P5" i="53"/>
  <c r="K5" i="53"/>
  <c r="M4" i="53"/>
  <c r="C5" i="53"/>
  <c r="I4" i="53"/>
  <c r="H4" i="53"/>
  <c r="L5" i="53"/>
  <c r="D6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Xavier Ros Salas</author>
  </authors>
  <commentList>
    <comment ref="O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&gt;0,39=Dins de parametres
0,35-0,39=Acceptable
&lt;0,35=Fora de parametres</t>
        </r>
      </text>
    </comment>
    <comment ref="P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&gt;0,34=Dins de parametres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0,30-0,34=Acceptable
&lt;0,30=Fora de parametres</t>
        </r>
      </text>
    </comment>
  </commentList>
</comments>
</file>

<file path=xl/sharedStrings.xml><?xml version="1.0" encoding="utf-8"?>
<sst xmlns="http://schemas.openxmlformats.org/spreadsheetml/2006/main" count="184" uniqueCount="59">
  <si>
    <t>Luxímetre:</t>
  </si>
  <si>
    <t>Data:</t>
  </si>
  <si>
    <t>Amplada de carrer (m):</t>
  </si>
  <si>
    <t>Interdistància (m):</t>
  </si>
  <si>
    <t>Alçada (m):</t>
  </si>
  <si>
    <t>Disposició:</t>
  </si>
  <si>
    <t>Dades luxometre (en lux):</t>
  </si>
  <si>
    <t>B</t>
  </si>
  <si>
    <t>C</t>
  </si>
  <si>
    <t>D</t>
  </si>
  <si>
    <t xml:space="preserve">P.Llum </t>
  </si>
  <si>
    <t>E1 = (B1+B5)/2</t>
  </si>
  <si>
    <t>Lux</t>
  </si>
  <si>
    <t>E2 = (C1+C5)/2</t>
  </si>
  <si>
    <t>E3 = (D1+D5)/2</t>
  </si>
  <si>
    <t xml:space="preserve">E4 = (B2+B4)/2 </t>
  </si>
  <si>
    <t>E5 = (C2+C4)/2</t>
  </si>
  <si>
    <t>E6 = (D2+D4)/2</t>
  </si>
  <si>
    <t>Dades luxometre CORREGITS (en lux):</t>
  </si>
  <si>
    <t>E7 = B3</t>
  </si>
  <si>
    <t>E8 = C3</t>
  </si>
  <si>
    <t>E9 = D3</t>
  </si>
  <si>
    <t>lux</t>
  </si>
  <si>
    <r>
      <t>E minim (E</t>
    </r>
    <r>
      <rPr>
        <sz val="8"/>
        <color theme="1"/>
        <rFont val="Calibri"/>
        <family val="2"/>
        <scheme val="minor"/>
      </rPr>
      <t>min</t>
    </r>
    <r>
      <rPr>
        <sz val="9"/>
        <color theme="1"/>
        <rFont val="Calibri"/>
        <family val="2"/>
        <scheme val="minor"/>
      </rPr>
      <t>):</t>
    </r>
  </si>
  <si>
    <r>
      <t>E màxim (E</t>
    </r>
    <r>
      <rPr>
        <sz val="8"/>
        <color theme="1"/>
        <rFont val="Calibri"/>
        <family val="2"/>
        <scheme val="minor"/>
      </rPr>
      <t>max</t>
    </r>
    <r>
      <rPr>
        <sz val="9"/>
        <color theme="1"/>
        <rFont val="Calibri"/>
        <family val="2"/>
        <scheme val="minor"/>
      </rPr>
      <t>):</t>
    </r>
  </si>
  <si>
    <t>DATA:</t>
  </si>
  <si>
    <t>TAULA RESUM MESURAMENTS</t>
  </si>
  <si>
    <t>DATA</t>
  </si>
  <si>
    <t>DISPOSICIÓ</t>
  </si>
  <si>
    <t>Em</t>
  </si>
  <si>
    <t>Emin</t>
  </si>
  <si>
    <t>Emax</t>
  </si>
  <si>
    <t>Um</t>
  </si>
  <si>
    <t>Ug</t>
  </si>
  <si>
    <t>ZONA LUMÍNICA</t>
  </si>
  <si>
    <t>Lluna:</t>
  </si>
  <si>
    <t>E mitjana (Em):</t>
  </si>
  <si>
    <t xml:space="preserve">P.Llum  </t>
  </si>
  <si>
    <t>Pestanya</t>
  </si>
  <si>
    <t>001</t>
  </si>
  <si>
    <t>002</t>
  </si>
  <si>
    <t>003</t>
  </si>
  <si>
    <t>AMPLADA passes</t>
  </si>
  <si>
    <t>INTERDISTÀNCIA passes</t>
  </si>
  <si>
    <t>LLUMENERA</t>
  </si>
  <si>
    <t>ALÇADA aproximada</t>
  </si>
  <si>
    <t>P.Llum</t>
  </si>
  <si>
    <t>Zona luminica</t>
  </si>
  <si>
    <t>Situació</t>
  </si>
  <si>
    <t>Regulació flux?</t>
  </si>
  <si>
    <t>Llumenera:</t>
  </si>
  <si>
    <t>Suport:</t>
  </si>
  <si>
    <t>Sortint (m):</t>
  </si>
  <si>
    <t>Dades luxímetre (en lux):</t>
  </si>
  <si>
    <t>SITUACIÓ</t>
  </si>
  <si>
    <t>SUPORT</t>
  </si>
  <si>
    <t>Uniformitat mitjana (Um):</t>
  </si>
  <si>
    <t>Uniformitat. general (Ug):</t>
  </si>
  <si>
    <t>la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</si>
</sst>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91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2" fontId="1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wrapText="1"/>
    </xf>
    <xf numFmtId="2" fontId="7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2" fontId="2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/>
    <xf numFmtId="49" fontId="7" fillId="0" borderId="0" xfId="0" applyNumberFormat="1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/>
    <xf numFmtId="164" fontId="7" fillId="0" borderId="1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7" fillId="0" borderId="13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</cellXfs>
  <cellStyles count="691">
    <cellStyle name="Enllaç" xfId="1" builtinId="8" hidden="1"/>
    <cellStyle name="Enllaç" xfId="3" builtinId="8" hidden="1"/>
    <cellStyle name="Enllaç" xfId="5" builtinId="8" hidden="1"/>
    <cellStyle name="Enllaç" xfId="7" builtinId="8" hidden="1"/>
    <cellStyle name="Enllaç" xfId="9" builtinId="8" hidden="1"/>
    <cellStyle name="Enllaç" xfId="11" builtinId="8" hidden="1"/>
    <cellStyle name="Enllaç" xfId="13" builtinId="8" hidden="1"/>
    <cellStyle name="Enllaç" xfId="15" builtinId="8" hidden="1"/>
    <cellStyle name="Enllaç" xfId="17" builtinId="8" hidden="1"/>
    <cellStyle name="Enllaç" xfId="19" builtinId="8" hidden="1"/>
    <cellStyle name="Enllaç" xfId="21" builtinId="8" hidden="1"/>
    <cellStyle name="Enllaç" xfId="23" builtinId="8" hidden="1"/>
    <cellStyle name="Enllaç" xfId="25" builtinId="8" hidden="1"/>
    <cellStyle name="Enllaç" xfId="27" builtinId="8" hidden="1"/>
    <cellStyle name="Enllaç" xfId="29" builtinId="8" hidden="1"/>
    <cellStyle name="Enllaç" xfId="31" builtinId="8" hidden="1"/>
    <cellStyle name="Enllaç" xfId="33" builtinId="8" hidden="1"/>
    <cellStyle name="Enllaç" xfId="35" builtinId="8" hidden="1"/>
    <cellStyle name="Enllaç" xfId="37" builtinId="8" hidden="1"/>
    <cellStyle name="Enllaç" xfId="39" builtinId="8" hidden="1"/>
    <cellStyle name="Enllaç" xfId="41" builtinId="8" hidden="1"/>
    <cellStyle name="Enllaç" xfId="43" builtinId="8" hidden="1"/>
    <cellStyle name="Enllaç" xfId="45" builtinId="8" hidden="1"/>
    <cellStyle name="Enllaç" xfId="47" builtinId="8" hidden="1"/>
    <cellStyle name="Enllaç" xfId="49" builtinId="8" hidden="1"/>
    <cellStyle name="Enllaç" xfId="51" builtinId="8" hidden="1"/>
    <cellStyle name="Enllaç" xfId="53" builtinId="8" hidden="1"/>
    <cellStyle name="Enllaç" xfId="55" builtinId="8" hidden="1"/>
    <cellStyle name="Enllaç" xfId="57" builtinId="8" hidden="1"/>
    <cellStyle name="Enllaç" xfId="59" builtinId="8" hidden="1"/>
    <cellStyle name="Enllaç" xfId="61" builtinId="8" hidden="1"/>
    <cellStyle name="Enllaç" xfId="63" builtinId="8" hidden="1"/>
    <cellStyle name="Enllaç" xfId="65" builtinId="8" hidden="1"/>
    <cellStyle name="Enllaç" xfId="67" builtinId="8" hidden="1"/>
    <cellStyle name="Enllaç" xfId="69" builtinId="8" hidden="1"/>
    <cellStyle name="Enllaç" xfId="71" builtinId="8" hidden="1"/>
    <cellStyle name="Enllaç" xfId="73" builtinId="8" hidden="1"/>
    <cellStyle name="Enllaç" xfId="75" builtinId="8" hidden="1"/>
    <cellStyle name="Enllaç" xfId="77" builtinId="8" hidden="1"/>
    <cellStyle name="Enllaç" xfId="79" builtinId="8" hidden="1"/>
    <cellStyle name="Enllaç" xfId="81" builtinId="8" hidden="1"/>
    <cellStyle name="Enllaç" xfId="83" builtinId="8" hidden="1"/>
    <cellStyle name="Enllaç" xfId="85" builtinId="8" hidden="1"/>
    <cellStyle name="Enllaç" xfId="87" builtinId="8" hidden="1"/>
    <cellStyle name="Enllaç" xfId="89" builtinId="8" hidden="1"/>
    <cellStyle name="Enllaç" xfId="91" builtinId="8" hidden="1"/>
    <cellStyle name="Enllaç" xfId="93" builtinId="8" hidden="1"/>
    <cellStyle name="Enllaç" xfId="95" builtinId="8" hidden="1"/>
    <cellStyle name="Enllaç" xfId="97" builtinId="8" hidden="1"/>
    <cellStyle name="Enllaç" xfId="99" builtinId="8" hidden="1"/>
    <cellStyle name="Enllaç" xfId="101" builtinId="8" hidden="1"/>
    <cellStyle name="Enllaç" xfId="103" builtinId="8" hidden="1"/>
    <cellStyle name="Enllaç" xfId="105" builtinId="8" hidden="1"/>
    <cellStyle name="Enllaç" xfId="107" builtinId="8" hidden="1"/>
    <cellStyle name="Enllaç" xfId="109" builtinId="8" hidden="1"/>
    <cellStyle name="Enllaç" xfId="111" builtinId="8" hidden="1"/>
    <cellStyle name="Enllaç" xfId="113" builtinId="8" hidden="1"/>
    <cellStyle name="Enllaç" xfId="115" builtinId="8" hidden="1"/>
    <cellStyle name="Enllaç" xfId="117" builtinId="8" hidden="1"/>
    <cellStyle name="Enllaç" xfId="119" builtinId="8" hidden="1"/>
    <cellStyle name="Enllaç" xfId="121" builtinId="8" hidden="1"/>
    <cellStyle name="Enllaç" xfId="123" builtinId="8" hidden="1"/>
    <cellStyle name="Enllaç" xfId="125" builtinId="8" hidden="1"/>
    <cellStyle name="Enllaç" xfId="127" builtinId="8" hidden="1"/>
    <cellStyle name="Enllaç" xfId="129" builtinId="8" hidden="1"/>
    <cellStyle name="Enllaç" xfId="131" builtinId="8" hidden="1"/>
    <cellStyle name="Enllaç" xfId="133" builtinId="8" hidden="1"/>
    <cellStyle name="Enllaç" xfId="135" builtinId="8" hidden="1"/>
    <cellStyle name="Enllaç" xfId="137" builtinId="8" hidden="1"/>
    <cellStyle name="Enllaç" xfId="139" builtinId="8" hidden="1"/>
    <cellStyle name="Enllaç" xfId="141" builtinId="8" hidden="1"/>
    <cellStyle name="Enllaç" xfId="143" builtinId="8" hidden="1"/>
    <cellStyle name="Enllaç" xfId="145" builtinId="8" hidden="1"/>
    <cellStyle name="Enllaç" xfId="147" builtinId="8" hidden="1"/>
    <cellStyle name="Enllaç" xfId="149" builtinId="8" hidden="1"/>
    <cellStyle name="Enllaç" xfId="151" builtinId="8" hidden="1"/>
    <cellStyle name="Enllaç" xfId="153" builtinId="8" hidden="1"/>
    <cellStyle name="Enllaç" xfId="155" builtinId="8" hidden="1"/>
    <cellStyle name="Enllaç" xfId="157" builtinId="8" hidden="1"/>
    <cellStyle name="Enllaç" xfId="159" builtinId="8" hidden="1"/>
    <cellStyle name="Enllaç" xfId="161" builtinId="8" hidden="1"/>
    <cellStyle name="Enllaç" xfId="163" builtinId="8" hidden="1"/>
    <cellStyle name="Enllaç" xfId="165" builtinId="8" hidden="1"/>
    <cellStyle name="Enllaç" xfId="167" builtinId="8" hidden="1"/>
    <cellStyle name="Enllaç" xfId="169" builtinId="8" hidden="1"/>
    <cellStyle name="Enllaç" xfId="171" builtinId="8" hidden="1"/>
    <cellStyle name="Enllaç" xfId="173" builtinId="8" hidden="1"/>
    <cellStyle name="Enllaç" xfId="175" builtinId="8" hidden="1"/>
    <cellStyle name="Enllaç" xfId="177" builtinId="8" hidden="1"/>
    <cellStyle name="Enllaç" xfId="179" builtinId="8" hidden="1"/>
    <cellStyle name="Enllaç" xfId="181" builtinId="8" hidden="1"/>
    <cellStyle name="Enllaç" xfId="183" builtinId="8" hidden="1"/>
    <cellStyle name="Enllaç" xfId="185" builtinId="8" hidden="1"/>
    <cellStyle name="Enllaç" xfId="187" builtinId="8" hidden="1"/>
    <cellStyle name="Enllaç" xfId="189" builtinId="8" hidden="1"/>
    <cellStyle name="Enllaç" xfId="191" builtinId="8" hidden="1"/>
    <cellStyle name="Enllaç" xfId="193" builtinId="8" hidden="1"/>
    <cellStyle name="Enllaç" xfId="195" builtinId="8" hidden="1"/>
    <cellStyle name="Enllaç" xfId="197" builtinId="8" hidden="1"/>
    <cellStyle name="Enllaç" xfId="199" builtinId="8" hidden="1"/>
    <cellStyle name="Enllaç" xfId="201" builtinId="8" hidden="1"/>
    <cellStyle name="Enllaç" xfId="203" builtinId="8" hidden="1"/>
    <cellStyle name="Enllaç" xfId="205" builtinId="8" hidden="1"/>
    <cellStyle name="Enllaç" xfId="207" builtinId="8" hidden="1"/>
    <cellStyle name="Enllaç" xfId="209" builtinId="8" hidden="1"/>
    <cellStyle name="Enllaç" xfId="211" builtinId="8" hidden="1"/>
    <cellStyle name="Enllaç" xfId="213" builtinId="8" hidden="1"/>
    <cellStyle name="Enllaç" xfId="215" builtinId="8" hidden="1"/>
    <cellStyle name="Enllaç" xfId="217" builtinId="8" hidden="1"/>
    <cellStyle name="Enllaç" xfId="219" builtinId="8" hidden="1"/>
    <cellStyle name="Enllaç" xfId="221" builtinId="8" hidden="1"/>
    <cellStyle name="Enllaç" xfId="223" builtinId="8" hidden="1"/>
    <cellStyle name="Enllaç" xfId="225" builtinId="8" hidden="1"/>
    <cellStyle name="Enllaç" xfId="227" builtinId="8" hidden="1"/>
    <cellStyle name="Enllaç" xfId="229" builtinId="8" hidden="1"/>
    <cellStyle name="Enllaç" xfId="231" builtinId="8" hidden="1"/>
    <cellStyle name="Enllaç" xfId="233" builtinId="8" hidden="1"/>
    <cellStyle name="Enllaç" xfId="235" builtinId="8" hidden="1"/>
    <cellStyle name="Enllaç" xfId="237" builtinId="8" hidden="1"/>
    <cellStyle name="Enllaç" xfId="239" builtinId="8" hidden="1"/>
    <cellStyle name="Enllaç" xfId="241" builtinId="8" hidden="1"/>
    <cellStyle name="Enllaç" xfId="243" builtinId="8" hidden="1"/>
    <cellStyle name="Enllaç" xfId="245" builtinId="8" hidden="1"/>
    <cellStyle name="Enllaç" xfId="247" builtinId="8" hidden="1"/>
    <cellStyle name="Enllaç" xfId="249" builtinId="8" hidden="1"/>
    <cellStyle name="Enllaç" xfId="251" builtinId="8" hidden="1"/>
    <cellStyle name="Enllaç" xfId="253" builtinId="8" hidden="1"/>
    <cellStyle name="Enllaç" xfId="255" builtinId="8" hidden="1"/>
    <cellStyle name="Enllaç" xfId="257" builtinId="8" hidden="1"/>
    <cellStyle name="Enllaç" xfId="259" builtinId="8" hidden="1"/>
    <cellStyle name="Enllaç" xfId="261" builtinId="8" hidden="1"/>
    <cellStyle name="Enllaç" xfId="263" builtinId="8" hidden="1"/>
    <cellStyle name="Enllaç" xfId="265" builtinId="8" hidden="1"/>
    <cellStyle name="Enllaç" xfId="267" builtinId="8" hidden="1"/>
    <cellStyle name="Enllaç" xfId="269" builtinId="8" hidden="1"/>
    <cellStyle name="Enllaç" xfId="271" builtinId="8" hidden="1"/>
    <cellStyle name="Enllaç" xfId="273" builtinId="8" hidden="1"/>
    <cellStyle name="Enllaç" xfId="275" builtinId="8" hidden="1"/>
    <cellStyle name="Enllaç" xfId="277" builtinId="8" hidden="1"/>
    <cellStyle name="Enllaç" xfId="279" builtinId="8" hidden="1"/>
    <cellStyle name="Enllaç" xfId="281" builtinId="8" hidden="1"/>
    <cellStyle name="Enllaç" xfId="283" builtinId="8" hidden="1"/>
    <cellStyle name="Enllaç" xfId="285" builtinId="8" hidden="1"/>
    <cellStyle name="Enllaç" xfId="287" builtinId="8" hidden="1"/>
    <cellStyle name="Enllaç" xfId="289" builtinId="8" hidden="1"/>
    <cellStyle name="Enllaç" xfId="291" builtinId="8" hidden="1"/>
    <cellStyle name="Enllaç" xfId="293" builtinId="8" hidden="1"/>
    <cellStyle name="Enllaç" xfId="295" builtinId="8" hidden="1"/>
    <cellStyle name="Enllaç" xfId="297" builtinId="8" hidden="1"/>
    <cellStyle name="Enllaç" xfId="299" builtinId="8" hidden="1"/>
    <cellStyle name="Enllaç" xfId="301" builtinId="8" hidden="1"/>
    <cellStyle name="Enllaç" xfId="303" builtinId="8" hidden="1"/>
    <cellStyle name="Enllaç" xfId="305" builtinId="8" hidden="1"/>
    <cellStyle name="Enllaç" xfId="307" builtinId="8" hidden="1"/>
    <cellStyle name="Enllaç" xfId="309" builtinId="8" hidden="1"/>
    <cellStyle name="Enllaç" xfId="311" builtinId="8" hidden="1"/>
    <cellStyle name="Enllaç" xfId="313" builtinId="8" hidden="1"/>
    <cellStyle name="Enllaç" xfId="315" builtinId="8" hidden="1"/>
    <cellStyle name="Enllaç" xfId="317" builtinId="8" hidden="1"/>
    <cellStyle name="Enllaç" xfId="319" builtinId="8" hidden="1"/>
    <cellStyle name="Enllaç" xfId="321" builtinId="8" hidden="1"/>
    <cellStyle name="Enllaç" xfId="323" builtinId="8" hidden="1"/>
    <cellStyle name="Enllaç" xfId="325" builtinId="8" hidden="1"/>
    <cellStyle name="Enllaç" xfId="327" builtinId="8" hidden="1"/>
    <cellStyle name="Enllaç" xfId="329" builtinId="8" hidden="1"/>
    <cellStyle name="Enllaç" xfId="331" builtinId="8" hidden="1"/>
    <cellStyle name="Enllaç" xfId="333" builtinId="8" hidden="1"/>
    <cellStyle name="Enllaç" xfId="335" builtinId="8" hidden="1"/>
    <cellStyle name="Enllaç" xfId="337" builtinId="8" hidden="1"/>
    <cellStyle name="Enllaç" xfId="339" builtinId="8" hidden="1"/>
    <cellStyle name="Enllaç" xfId="341" builtinId="8" hidden="1"/>
    <cellStyle name="Enllaç" xfId="343" builtinId="8" hidden="1"/>
    <cellStyle name="Enllaç" xfId="345" builtinId="8" hidden="1"/>
    <cellStyle name="Enllaç" xfId="347" builtinId="8" hidden="1"/>
    <cellStyle name="Enllaç" xfId="349" builtinId="8" hidden="1"/>
    <cellStyle name="Enllaç" xfId="351" builtinId="8" hidden="1"/>
    <cellStyle name="Enllaç" xfId="353" builtinId="8" hidden="1"/>
    <cellStyle name="Enllaç" xfId="355" builtinId="8" hidden="1"/>
    <cellStyle name="Enllaç" xfId="357" builtinId="8" hidden="1"/>
    <cellStyle name="Enllaç" xfId="359" builtinId="8" hidden="1"/>
    <cellStyle name="Enllaç" xfId="361" builtinId="8" hidden="1"/>
    <cellStyle name="Enllaç" xfId="363" builtinId="8" hidden="1"/>
    <cellStyle name="Enllaç" xfId="365" builtinId="8" hidden="1"/>
    <cellStyle name="Enllaç" xfId="367" builtinId="8" hidden="1"/>
    <cellStyle name="Enllaç" xfId="369" builtinId="8" hidden="1"/>
    <cellStyle name="Enllaç" xfId="371" builtinId="8" hidden="1"/>
    <cellStyle name="Enllaç" xfId="373" builtinId="8" hidden="1"/>
    <cellStyle name="Enllaç" xfId="375" builtinId="8" hidden="1"/>
    <cellStyle name="Enllaç" xfId="377" builtinId="8" hidden="1"/>
    <cellStyle name="Enllaç" xfId="379" builtinId="8" hidden="1"/>
    <cellStyle name="Enllaç" xfId="381" builtinId="8" hidden="1"/>
    <cellStyle name="Enllaç" xfId="383" builtinId="8" hidden="1"/>
    <cellStyle name="Enllaç" xfId="385" builtinId="8" hidden="1"/>
    <cellStyle name="Enllaç" xfId="387" builtinId="8" hidden="1"/>
    <cellStyle name="Enllaç" xfId="389" builtinId="8" hidden="1"/>
    <cellStyle name="Enllaç" xfId="391" builtinId="8" hidden="1"/>
    <cellStyle name="Enllaç" xfId="393" builtinId="8" hidden="1"/>
    <cellStyle name="Enllaç" xfId="395" builtinId="8" hidden="1"/>
    <cellStyle name="Enllaç" xfId="397" builtinId="8" hidden="1"/>
    <cellStyle name="Enllaç" xfId="399" builtinId="8" hidden="1"/>
    <cellStyle name="Enllaç" xfId="401" builtinId="8" hidden="1"/>
    <cellStyle name="Enllaç" xfId="403" builtinId="8" hidden="1"/>
    <cellStyle name="Enllaç" xfId="405" builtinId="8" hidden="1"/>
    <cellStyle name="Enllaç" xfId="407" builtinId="8" hidden="1"/>
    <cellStyle name="Enllaç" xfId="409" builtinId="8" hidden="1"/>
    <cellStyle name="Enllaç" xfId="411" builtinId="8" hidden="1"/>
    <cellStyle name="Enllaç" xfId="413" builtinId="8" hidden="1"/>
    <cellStyle name="Enllaç" xfId="415" builtinId="8" hidden="1"/>
    <cellStyle name="Enllaç" xfId="417" builtinId="8" hidden="1"/>
    <cellStyle name="Enllaç" xfId="419" builtinId="8" hidden="1"/>
    <cellStyle name="Enllaç" xfId="421" builtinId="8" hidden="1"/>
    <cellStyle name="Enllaç" xfId="423" builtinId="8" hidden="1"/>
    <cellStyle name="Enllaç" xfId="425" builtinId="8" hidden="1"/>
    <cellStyle name="Enllaç" xfId="427" builtinId="8" hidden="1"/>
    <cellStyle name="Enllaç" xfId="429" builtinId="8" hidden="1"/>
    <cellStyle name="Enllaç" xfId="431" builtinId="8" hidden="1"/>
    <cellStyle name="Enllaç" xfId="433" builtinId="8" hidden="1"/>
    <cellStyle name="Enllaç" xfId="435" builtinId="8" hidden="1"/>
    <cellStyle name="Enllaç" xfId="437" builtinId="8" hidden="1"/>
    <cellStyle name="Enllaç" xfId="439" builtinId="8" hidden="1"/>
    <cellStyle name="Enllaç" xfId="441" builtinId="8" hidden="1"/>
    <cellStyle name="Enllaç" xfId="443" builtinId="8" hidden="1"/>
    <cellStyle name="Enllaç" xfId="445" builtinId="8" hidden="1"/>
    <cellStyle name="Enllaç" xfId="447" builtinId="8" hidden="1"/>
    <cellStyle name="Enllaç" xfId="449" builtinId="8" hidden="1"/>
    <cellStyle name="Enllaç" xfId="451" builtinId="8" hidden="1"/>
    <cellStyle name="Enllaç" xfId="453" builtinId="8" hidden="1"/>
    <cellStyle name="Enllaç" xfId="455" builtinId="8" hidden="1"/>
    <cellStyle name="Enllaç" xfId="457" builtinId="8" hidden="1"/>
    <cellStyle name="Enllaç" xfId="459" builtinId="8" hidden="1"/>
    <cellStyle name="Enllaç" xfId="461" builtinId="8" hidden="1"/>
    <cellStyle name="Enllaç" xfId="463" builtinId="8" hidden="1"/>
    <cellStyle name="Enllaç" xfId="465" builtinId="8" hidden="1"/>
    <cellStyle name="Enllaç" xfId="467" builtinId="8" hidden="1"/>
    <cellStyle name="Enllaç" xfId="469" builtinId="8" hidden="1"/>
    <cellStyle name="Enllaç" xfId="471" builtinId="8" hidden="1"/>
    <cellStyle name="Enllaç" xfId="473" builtinId="8" hidden="1"/>
    <cellStyle name="Enllaç" xfId="475" builtinId="8" hidden="1"/>
    <cellStyle name="Enllaç" xfId="477" builtinId="8" hidden="1"/>
    <cellStyle name="Enllaç" xfId="479" builtinId="8" hidden="1"/>
    <cellStyle name="Enllaç" xfId="481" builtinId="8" hidden="1"/>
    <cellStyle name="Enllaç" xfId="483" builtinId="8" hidden="1"/>
    <cellStyle name="Enllaç" xfId="485" builtinId="8" hidden="1"/>
    <cellStyle name="Enllaç" xfId="487" builtinId="8" hidden="1"/>
    <cellStyle name="Enllaç" xfId="489" builtinId="8" hidden="1"/>
    <cellStyle name="Enllaç" xfId="491" builtinId="8" hidden="1"/>
    <cellStyle name="Enllaç" xfId="493" builtinId="8" hidden="1"/>
    <cellStyle name="Enllaç" xfId="495" builtinId="8" hidden="1"/>
    <cellStyle name="Enllaç" xfId="497" builtinId="8" hidden="1"/>
    <cellStyle name="Enllaç" xfId="499" builtinId="8" hidden="1"/>
    <cellStyle name="Enllaç" xfId="501" builtinId="8" hidden="1"/>
    <cellStyle name="Enllaç" xfId="503" builtinId="8" hidden="1"/>
    <cellStyle name="Enllaç" xfId="505" builtinId="8" hidden="1"/>
    <cellStyle name="Enllaç" xfId="507" builtinId="8" hidden="1"/>
    <cellStyle name="Enllaç" xfId="509" builtinId="8" hidden="1"/>
    <cellStyle name="Enllaç" xfId="511" builtinId="8" hidden="1"/>
    <cellStyle name="Enllaç" xfId="513" builtinId="8" hidden="1"/>
    <cellStyle name="Enllaç" xfId="515" builtinId="8" hidden="1"/>
    <cellStyle name="Enllaç" xfId="517" builtinId="8" hidden="1"/>
    <cellStyle name="Enllaç" xfId="519" builtinId="8" hidden="1"/>
    <cellStyle name="Enllaç" xfId="521" builtinId="8" hidden="1"/>
    <cellStyle name="Enllaç" xfId="523" builtinId="8" hidden="1"/>
    <cellStyle name="Enllaç" xfId="525" builtinId="8" hidden="1"/>
    <cellStyle name="Enllaç" xfId="527" builtinId="8" hidden="1"/>
    <cellStyle name="Enllaç" xfId="529" builtinId="8" hidden="1"/>
    <cellStyle name="Enllaç" xfId="531" builtinId="8" hidden="1"/>
    <cellStyle name="Enllaç" xfId="533" builtinId="8" hidden="1"/>
    <cellStyle name="Enllaç" xfId="535" builtinId="8" hidden="1"/>
    <cellStyle name="Enllaç" xfId="537" builtinId="8" hidden="1"/>
    <cellStyle name="Enllaç" xfId="539" builtinId="8" hidden="1"/>
    <cellStyle name="Enllaç" xfId="541" builtinId="8" hidden="1"/>
    <cellStyle name="Enllaç" xfId="543" builtinId="8" hidden="1"/>
    <cellStyle name="Enllaç" xfId="545" builtinId="8" hidden="1"/>
    <cellStyle name="Enllaç" xfId="547" builtinId="8" hidden="1"/>
    <cellStyle name="Enllaç" xfId="549" builtinId="8" hidden="1"/>
    <cellStyle name="Enllaç" xfId="551" builtinId="8" hidden="1"/>
    <cellStyle name="Enllaç" xfId="553" builtinId="8" hidden="1"/>
    <cellStyle name="Enllaç" xfId="555" builtinId="8" hidden="1"/>
    <cellStyle name="Enllaç" xfId="557" builtinId="8" hidden="1"/>
    <cellStyle name="Enllaç" xfId="559" builtinId="8" hidden="1"/>
    <cellStyle name="Enllaç" xfId="561" builtinId="8" hidden="1"/>
    <cellStyle name="Enllaç" xfId="563" builtinId="8" hidden="1"/>
    <cellStyle name="Enllaç" xfId="565" builtinId="8" hidden="1"/>
    <cellStyle name="Enllaç" xfId="567" builtinId="8" hidden="1"/>
    <cellStyle name="Enllaç" xfId="569" builtinId="8" hidden="1"/>
    <cellStyle name="Enllaç" xfId="571" builtinId="8" hidden="1"/>
    <cellStyle name="Enllaç" xfId="573" builtinId="8" hidden="1"/>
    <cellStyle name="Enllaç" xfId="575" builtinId="8" hidden="1"/>
    <cellStyle name="Enllaç" xfId="577" builtinId="8" hidden="1"/>
    <cellStyle name="Enllaç" xfId="579" builtinId="8" hidden="1"/>
    <cellStyle name="Enllaç" xfId="581" builtinId="8" hidden="1"/>
    <cellStyle name="Enllaç" xfId="583" builtinId="8" hidden="1"/>
    <cellStyle name="Enllaç" xfId="585" builtinId="8" hidden="1"/>
    <cellStyle name="Enllaç" xfId="587" builtinId="8" hidden="1"/>
    <cellStyle name="Enllaç" xfId="589" builtinId="8" hidden="1"/>
    <cellStyle name="Enllaç" xfId="591" builtinId="8" hidden="1"/>
    <cellStyle name="Enllaç" xfId="593" builtinId="8" hidden="1"/>
    <cellStyle name="Enllaç" xfId="595" builtinId="8" hidden="1"/>
    <cellStyle name="Enllaç" xfId="597" builtinId="8" hidden="1"/>
    <cellStyle name="Enllaç" xfId="599" builtinId="8" hidden="1"/>
    <cellStyle name="Enllaç" xfId="601" builtinId="8" hidden="1"/>
    <cellStyle name="Enllaç" xfId="603" builtinId="8" hidden="1"/>
    <cellStyle name="Enllaç" xfId="605" builtinId="8" hidden="1"/>
    <cellStyle name="Enllaç" xfId="607" builtinId="8" hidden="1"/>
    <cellStyle name="Enllaç" xfId="609" builtinId="8" hidden="1"/>
    <cellStyle name="Enllaç" xfId="611" builtinId="8" hidden="1"/>
    <cellStyle name="Enllaç" xfId="613" builtinId="8" hidden="1"/>
    <cellStyle name="Enllaç" xfId="615" builtinId="8" hidden="1"/>
    <cellStyle name="Enllaç" xfId="617" builtinId="8" hidden="1"/>
    <cellStyle name="Enllaç" xfId="619" builtinId="8" hidden="1"/>
    <cellStyle name="Enllaç" xfId="621" builtinId="8" hidden="1"/>
    <cellStyle name="Enllaç" xfId="623" builtinId="8" hidden="1"/>
    <cellStyle name="Enllaç" xfId="625" builtinId="8" hidden="1"/>
    <cellStyle name="Enllaç" xfId="627" builtinId="8" hidden="1"/>
    <cellStyle name="Enllaç" xfId="629" builtinId="8" hidden="1"/>
    <cellStyle name="Enllaç" xfId="631" builtinId="8" hidden="1"/>
    <cellStyle name="Enllaç" xfId="633" builtinId="8" hidden="1"/>
    <cellStyle name="Enllaç" xfId="635" builtinId="8" hidden="1"/>
    <cellStyle name="Enllaç" xfId="637" builtinId="8" hidden="1"/>
    <cellStyle name="Enllaç" xfId="639" builtinId="8" hidden="1"/>
    <cellStyle name="Enllaç" xfId="641" builtinId="8" hidden="1"/>
    <cellStyle name="Enllaç" xfId="643" builtinId="8" hidden="1"/>
    <cellStyle name="Enllaç" xfId="645" builtinId="8" hidden="1"/>
    <cellStyle name="Enllaç" xfId="647" builtinId="8" hidden="1"/>
    <cellStyle name="Enllaç" xfId="649" builtinId="8" hidden="1"/>
    <cellStyle name="Enllaç" xfId="651" builtinId="8" hidden="1"/>
    <cellStyle name="Enllaç" xfId="653" builtinId="8" hidden="1"/>
    <cellStyle name="Enllaç" xfId="655" builtinId="8" hidden="1"/>
    <cellStyle name="Enllaç" xfId="657" builtinId="8" hidden="1"/>
    <cellStyle name="Enllaç" xfId="659" builtinId="8" hidden="1"/>
    <cellStyle name="Enllaç" xfId="661" builtinId="8" hidden="1"/>
    <cellStyle name="Enllaç" xfId="663" builtinId="8" hidden="1"/>
    <cellStyle name="Enllaç" xfId="665" builtinId="8" hidden="1"/>
    <cellStyle name="Enllaç" xfId="667" builtinId="8" hidden="1"/>
    <cellStyle name="Enllaç" xfId="669" builtinId="8" hidden="1"/>
    <cellStyle name="Enllaç" xfId="671" builtinId="8" hidden="1"/>
    <cellStyle name="Enllaç" xfId="673" builtinId="8" hidden="1"/>
    <cellStyle name="Enllaç" xfId="675" builtinId="8" hidden="1"/>
    <cellStyle name="Enllaç" xfId="677" builtinId="8" hidden="1"/>
    <cellStyle name="Enllaç" xfId="679" builtinId="8" hidden="1"/>
    <cellStyle name="Enllaç" xfId="681" builtinId="8" hidden="1"/>
    <cellStyle name="Enllaç" xfId="683" builtinId="8" hidden="1"/>
    <cellStyle name="Enllaç" xfId="685" builtinId="8" hidden="1"/>
    <cellStyle name="Enllaç" xfId="687" builtinId="8" hidden="1"/>
    <cellStyle name="Enllaç" xfId="689" builtinId="8" hidden="1"/>
    <cellStyle name="Enllaç visitat" xfId="2" builtinId="9" hidden="1"/>
    <cellStyle name="Enllaç visitat" xfId="4" builtinId="9" hidden="1"/>
    <cellStyle name="Enllaç visitat" xfId="6" builtinId="9" hidden="1"/>
    <cellStyle name="Enllaç visitat" xfId="8" builtinId="9" hidden="1"/>
    <cellStyle name="Enllaç visitat" xfId="10" builtinId="9" hidden="1"/>
    <cellStyle name="Enllaç visitat" xfId="12" builtinId="9" hidden="1"/>
    <cellStyle name="Enllaç visitat" xfId="14" builtinId="9" hidden="1"/>
    <cellStyle name="Enllaç visitat" xfId="16" builtinId="9" hidden="1"/>
    <cellStyle name="Enllaç visitat" xfId="18" builtinId="9" hidden="1"/>
    <cellStyle name="Enllaç visitat" xfId="20" builtinId="9" hidden="1"/>
    <cellStyle name="Enllaç visitat" xfId="22" builtinId="9" hidden="1"/>
    <cellStyle name="Enllaç visitat" xfId="24" builtinId="9" hidden="1"/>
    <cellStyle name="Enllaç visitat" xfId="26" builtinId="9" hidden="1"/>
    <cellStyle name="Enllaç visitat" xfId="28" builtinId="9" hidden="1"/>
    <cellStyle name="Enllaç visitat" xfId="30" builtinId="9" hidden="1"/>
    <cellStyle name="Enllaç visitat" xfId="32" builtinId="9" hidden="1"/>
    <cellStyle name="Enllaç visitat" xfId="34" builtinId="9" hidden="1"/>
    <cellStyle name="Enllaç visitat" xfId="36" builtinId="9" hidden="1"/>
    <cellStyle name="Enllaç visitat" xfId="38" builtinId="9" hidden="1"/>
    <cellStyle name="Enllaç visitat" xfId="40" builtinId="9" hidden="1"/>
    <cellStyle name="Enllaç visitat" xfId="42" builtinId="9" hidden="1"/>
    <cellStyle name="Enllaç visitat" xfId="44" builtinId="9" hidden="1"/>
    <cellStyle name="Enllaç visitat" xfId="46" builtinId="9" hidden="1"/>
    <cellStyle name="Enllaç visitat" xfId="48" builtinId="9" hidden="1"/>
    <cellStyle name="Enllaç visitat" xfId="50" builtinId="9" hidden="1"/>
    <cellStyle name="Enllaç visitat" xfId="52" builtinId="9" hidden="1"/>
    <cellStyle name="Enllaç visitat" xfId="54" builtinId="9" hidden="1"/>
    <cellStyle name="Enllaç visitat" xfId="56" builtinId="9" hidden="1"/>
    <cellStyle name="Enllaç visitat" xfId="58" builtinId="9" hidden="1"/>
    <cellStyle name="Enllaç visitat" xfId="60" builtinId="9" hidden="1"/>
    <cellStyle name="Enllaç visitat" xfId="62" builtinId="9" hidden="1"/>
    <cellStyle name="Enllaç visitat" xfId="64" builtinId="9" hidden="1"/>
    <cellStyle name="Enllaç visitat" xfId="66" builtinId="9" hidden="1"/>
    <cellStyle name="Enllaç visitat" xfId="68" builtinId="9" hidden="1"/>
    <cellStyle name="Enllaç visitat" xfId="70" builtinId="9" hidden="1"/>
    <cellStyle name="Enllaç visitat" xfId="72" builtinId="9" hidden="1"/>
    <cellStyle name="Enllaç visitat" xfId="74" builtinId="9" hidden="1"/>
    <cellStyle name="Enllaç visitat" xfId="76" builtinId="9" hidden="1"/>
    <cellStyle name="Enllaç visitat" xfId="78" builtinId="9" hidden="1"/>
    <cellStyle name="Enllaç visitat" xfId="80" builtinId="9" hidden="1"/>
    <cellStyle name="Enllaç visitat" xfId="82" builtinId="9" hidden="1"/>
    <cellStyle name="Enllaç visitat" xfId="84" builtinId="9" hidden="1"/>
    <cellStyle name="Enllaç visitat" xfId="86" builtinId="9" hidden="1"/>
    <cellStyle name="Enllaç visitat" xfId="88" builtinId="9" hidden="1"/>
    <cellStyle name="Enllaç visitat" xfId="90" builtinId="9" hidden="1"/>
    <cellStyle name="Enllaç visitat" xfId="92" builtinId="9" hidden="1"/>
    <cellStyle name="Enllaç visitat" xfId="94" builtinId="9" hidden="1"/>
    <cellStyle name="Enllaç visitat" xfId="96" builtinId="9" hidden="1"/>
    <cellStyle name="Enllaç visitat" xfId="98" builtinId="9" hidden="1"/>
    <cellStyle name="Enllaç visitat" xfId="100" builtinId="9" hidden="1"/>
    <cellStyle name="Enllaç visitat" xfId="102" builtinId="9" hidden="1"/>
    <cellStyle name="Enllaç visitat" xfId="104" builtinId="9" hidden="1"/>
    <cellStyle name="Enllaç visitat" xfId="106" builtinId="9" hidden="1"/>
    <cellStyle name="Enllaç visitat" xfId="108" builtinId="9" hidden="1"/>
    <cellStyle name="Enllaç visitat" xfId="110" builtinId="9" hidden="1"/>
    <cellStyle name="Enllaç visitat" xfId="112" builtinId="9" hidden="1"/>
    <cellStyle name="Enllaç visitat" xfId="114" builtinId="9" hidden="1"/>
    <cellStyle name="Enllaç visitat" xfId="116" builtinId="9" hidden="1"/>
    <cellStyle name="Enllaç visitat" xfId="118" builtinId="9" hidden="1"/>
    <cellStyle name="Enllaç visitat" xfId="120" builtinId="9" hidden="1"/>
    <cellStyle name="Enllaç visitat" xfId="122" builtinId="9" hidden="1"/>
    <cellStyle name="Enllaç visitat" xfId="124" builtinId="9" hidden="1"/>
    <cellStyle name="Enllaç visitat" xfId="126" builtinId="9" hidden="1"/>
    <cellStyle name="Enllaç visitat" xfId="128" builtinId="9" hidden="1"/>
    <cellStyle name="Enllaç visitat" xfId="130" builtinId="9" hidden="1"/>
    <cellStyle name="Enllaç visitat" xfId="132" builtinId="9" hidden="1"/>
    <cellStyle name="Enllaç visitat" xfId="134" builtinId="9" hidden="1"/>
    <cellStyle name="Enllaç visitat" xfId="136" builtinId="9" hidden="1"/>
    <cellStyle name="Enllaç visitat" xfId="138" builtinId="9" hidden="1"/>
    <cellStyle name="Enllaç visitat" xfId="140" builtinId="9" hidden="1"/>
    <cellStyle name="Enllaç visitat" xfId="142" builtinId="9" hidden="1"/>
    <cellStyle name="Enllaç visitat" xfId="144" builtinId="9" hidden="1"/>
    <cellStyle name="Enllaç visitat" xfId="146" builtinId="9" hidden="1"/>
    <cellStyle name="Enllaç visitat" xfId="148" builtinId="9" hidden="1"/>
    <cellStyle name="Enllaç visitat" xfId="150" builtinId="9" hidden="1"/>
    <cellStyle name="Enllaç visitat" xfId="152" builtinId="9" hidden="1"/>
    <cellStyle name="Enllaç visitat" xfId="154" builtinId="9" hidden="1"/>
    <cellStyle name="Enllaç visitat" xfId="156" builtinId="9" hidden="1"/>
    <cellStyle name="Enllaç visitat" xfId="158" builtinId="9" hidden="1"/>
    <cellStyle name="Enllaç visitat" xfId="160" builtinId="9" hidden="1"/>
    <cellStyle name="Enllaç visitat" xfId="162" builtinId="9" hidden="1"/>
    <cellStyle name="Enllaç visitat" xfId="164" builtinId="9" hidden="1"/>
    <cellStyle name="Enllaç visitat" xfId="166" builtinId="9" hidden="1"/>
    <cellStyle name="Enllaç visitat" xfId="168" builtinId="9" hidden="1"/>
    <cellStyle name="Enllaç visitat" xfId="170" builtinId="9" hidden="1"/>
    <cellStyle name="Enllaç visitat" xfId="172" builtinId="9" hidden="1"/>
    <cellStyle name="Enllaç visitat" xfId="174" builtinId="9" hidden="1"/>
    <cellStyle name="Enllaç visitat" xfId="176" builtinId="9" hidden="1"/>
    <cellStyle name="Enllaç visitat" xfId="178" builtinId="9" hidden="1"/>
    <cellStyle name="Enllaç visitat" xfId="180" builtinId="9" hidden="1"/>
    <cellStyle name="Enllaç visitat" xfId="182" builtinId="9" hidden="1"/>
    <cellStyle name="Enllaç visitat" xfId="184" builtinId="9" hidden="1"/>
    <cellStyle name="Enllaç visitat" xfId="186" builtinId="9" hidden="1"/>
    <cellStyle name="Enllaç visitat" xfId="188" builtinId="9" hidden="1"/>
    <cellStyle name="Enllaç visitat" xfId="190" builtinId="9" hidden="1"/>
    <cellStyle name="Enllaç visitat" xfId="192" builtinId="9" hidden="1"/>
    <cellStyle name="Enllaç visitat" xfId="194" builtinId="9" hidden="1"/>
    <cellStyle name="Enllaç visitat" xfId="196" builtinId="9" hidden="1"/>
    <cellStyle name="Enllaç visitat" xfId="198" builtinId="9" hidden="1"/>
    <cellStyle name="Enllaç visitat" xfId="200" builtinId="9" hidden="1"/>
    <cellStyle name="Enllaç visitat" xfId="202" builtinId="9" hidden="1"/>
    <cellStyle name="Enllaç visitat" xfId="204" builtinId="9" hidden="1"/>
    <cellStyle name="Enllaç visitat" xfId="206" builtinId="9" hidden="1"/>
    <cellStyle name="Enllaç visitat" xfId="208" builtinId="9" hidden="1"/>
    <cellStyle name="Enllaç visitat" xfId="210" builtinId="9" hidden="1"/>
    <cellStyle name="Enllaç visitat" xfId="212" builtinId="9" hidden="1"/>
    <cellStyle name="Enllaç visitat" xfId="214" builtinId="9" hidden="1"/>
    <cellStyle name="Enllaç visitat" xfId="216" builtinId="9" hidden="1"/>
    <cellStyle name="Enllaç visitat" xfId="218" builtinId="9" hidden="1"/>
    <cellStyle name="Enllaç visitat" xfId="220" builtinId="9" hidden="1"/>
    <cellStyle name="Enllaç visitat" xfId="222" builtinId="9" hidden="1"/>
    <cellStyle name="Enllaç visitat" xfId="224" builtinId="9" hidden="1"/>
    <cellStyle name="Enllaç visitat" xfId="226" builtinId="9" hidden="1"/>
    <cellStyle name="Enllaç visitat" xfId="228" builtinId="9" hidden="1"/>
    <cellStyle name="Enllaç visitat" xfId="230" builtinId="9" hidden="1"/>
    <cellStyle name="Enllaç visitat" xfId="232" builtinId="9" hidden="1"/>
    <cellStyle name="Enllaç visitat" xfId="234" builtinId="9" hidden="1"/>
    <cellStyle name="Enllaç visitat" xfId="236" builtinId="9" hidden="1"/>
    <cellStyle name="Enllaç visitat" xfId="238" builtinId="9" hidden="1"/>
    <cellStyle name="Enllaç visitat" xfId="240" builtinId="9" hidden="1"/>
    <cellStyle name="Enllaç visitat" xfId="242" builtinId="9" hidden="1"/>
    <cellStyle name="Enllaç visitat" xfId="244" builtinId="9" hidden="1"/>
    <cellStyle name="Enllaç visitat" xfId="246" builtinId="9" hidden="1"/>
    <cellStyle name="Enllaç visitat" xfId="248" builtinId="9" hidden="1"/>
    <cellStyle name="Enllaç visitat" xfId="250" builtinId="9" hidden="1"/>
    <cellStyle name="Enllaç visitat" xfId="252" builtinId="9" hidden="1"/>
    <cellStyle name="Enllaç visitat" xfId="254" builtinId="9" hidden="1"/>
    <cellStyle name="Enllaç visitat" xfId="256" builtinId="9" hidden="1"/>
    <cellStyle name="Enllaç visitat" xfId="258" builtinId="9" hidden="1"/>
    <cellStyle name="Enllaç visitat" xfId="260" builtinId="9" hidden="1"/>
    <cellStyle name="Enllaç visitat" xfId="262" builtinId="9" hidden="1"/>
    <cellStyle name="Enllaç visitat" xfId="264" builtinId="9" hidden="1"/>
    <cellStyle name="Enllaç visitat" xfId="266" builtinId="9" hidden="1"/>
    <cellStyle name="Enllaç visitat" xfId="268" builtinId="9" hidden="1"/>
    <cellStyle name="Enllaç visitat" xfId="270" builtinId="9" hidden="1"/>
    <cellStyle name="Enllaç visitat" xfId="272" builtinId="9" hidden="1"/>
    <cellStyle name="Enllaç visitat" xfId="274" builtinId="9" hidden="1"/>
    <cellStyle name="Enllaç visitat" xfId="276" builtinId="9" hidden="1"/>
    <cellStyle name="Enllaç visitat" xfId="278" builtinId="9" hidden="1"/>
    <cellStyle name="Enllaç visitat" xfId="280" builtinId="9" hidden="1"/>
    <cellStyle name="Enllaç visitat" xfId="282" builtinId="9" hidden="1"/>
    <cellStyle name="Enllaç visitat" xfId="284" builtinId="9" hidden="1"/>
    <cellStyle name="Enllaç visitat" xfId="286" builtinId="9" hidden="1"/>
    <cellStyle name="Enllaç visitat" xfId="288" builtinId="9" hidden="1"/>
    <cellStyle name="Enllaç visitat" xfId="290" builtinId="9" hidden="1"/>
    <cellStyle name="Enllaç visitat" xfId="292" builtinId="9" hidden="1"/>
    <cellStyle name="Enllaç visitat" xfId="294" builtinId="9" hidden="1"/>
    <cellStyle name="Enllaç visitat" xfId="296" builtinId="9" hidden="1"/>
    <cellStyle name="Enllaç visitat" xfId="298" builtinId="9" hidden="1"/>
    <cellStyle name="Enllaç visitat" xfId="300" builtinId="9" hidden="1"/>
    <cellStyle name="Enllaç visitat" xfId="302" builtinId="9" hidden="1"/>
    <cellStyle name="Enllaç visitat" xfId="304" builtinId="9" hidden="1"/>
    <cellStyle name="Enllaç visitat" xfId="306" builtinId="9" hidden="1"/>
    <cellStyle name="Enllaç visitat" xfId="308" builtinId="9" hidden="1"/>
    <cellStyle name="Enllaç visitat" xfId="310" builtinId="9" hidden="1"/>
    <cellStyle name="Enllaç visitat" xfId="312" builtinId="9" hidden="1"/>
    <cellStyle name="Enllaç visitat" xfId="314" builtinId="9" hidden="1"/>
    <cellStyle name="Enllaç visitat" xfId="316" builtinId="9" hidden="1"/>
    <cellStyle name="Enllaç visitat" xfId="318" builtinId="9" hidden="1"/>
    <cellStyle name="Enllaç visitat" xfId="320" builtinId="9" hidden="1"/>
    <cellStyle name="Enllaç visitat" xfId="322" builtinId="9" hidden="1"/>
    <cellStyle name="Enllaç visitat" xfId="324" builtinId="9" hidden="1"/>
    <cellStyle name="Enllaç visitat" xfId="326" builtinId="9" hidden="1"/>
    <cellStyle name="Enllaç visitat" xfId="328" builtinId="9" hidden="1"/>
    <cellStyle name="Enllaç visitat" xfId="330" builtinId="9" hidden="1"/>
    <cellStyle name="Enllaç visitat" xfId="332" builtinId="9" hidden="1"/>
    <cellStyle name="Enllaç visitat" xfId="334" builtinId="9" hidden="1"/>
    <cellStyle name="Enllaç visitat" xfId="336" builtinId="9" hidden="1"/>
    <cellStyle name="Enllaç visitat" xfId="338" builtinId="9" hidden="1"/>
    <cellStyle name="Enllaç visitat" xfId="340" builtinId="9" hidden="1"/>
    <cellStyle name="Enllaç visitat" xfId="342" builtinId="9" hidden="1"/>
    <cellStyle name="Enllaç visitat" xfId="344" builtinId="9" hidden="1"/>
    <cellStyle name="Enllaç visitat" xfId="346" builtinId="9" hidden="1"/>
    <cellStyle name="Enllaç visitat" xfId="348" builtinId="9" hidden="1"/>
    <cellStyle name="Enllaç visitat" xfId="350" builtinId="9" hidden="1"/>
    <cellStyle name="Enllaç visitat" xfId="352" builtinId="9" hidden="1"/>
    <cellStyle name="Enllaç visitat" xfId="354" builtinId="9" hidden="1"/>
    <cellStyle name="Enllaç visitat" xfId="356" builtinId="9" hidden="1"/>
    <cellStyle name="Enllaç visitat" xfId="358" builtinId="9" hidden="1"/>
    <cellStyle name="Enllaç visitat" xfId="360" builtinId="9" hidden="1"/>
    <cellStyle name="Enllaç visitat" xfId="362" builtinId="9" hidden="1"/>
    <cellStyle name="Enllaç visitat" xfId="364" builtinId="9" hidden="1"/>
    <cellStyle name="Enllaç visitat" xfId="366" builtinId="9" hidden="1"/>
    <cellStyle name="Enllaç visitat" xfId="368" builtinId="9" hidden="1"/>
    <cellStyle name="Enllaç visitat" xfId="370" builtinId="9" hidden="1"/>
    <cellStyle name="Enllaç visitat" xfId="372" builtinId="9" hidden="1"/>
    <cellStyle name="Enllaç visitat" xfId="374" builtinId="9" hidden="1"/>
    <cellStyle name="Enllaç visitat" xfId="376" builtinId="9" hidden="1"/>
    <cellStyle name="Enllaç visitat" xfId="378" builtinId="9" hidden="1"/>
    <cellStyle name="Enllaç visitat" xfId="380" builtinId="9" hidden="1"/>
    <cellStyle name="Enllaç visitat" xfId="382" builtinId="9" hidden="1"/>
    <cellStyle name="Enllaç visitat" xfId="384" builtinId="9" hidden="1"/>
    <cellStyle name="Enllaç visitat" xfId="386" builtinId="9" hidden="1"/>
    <cellStyle name="Enllaç visitat" xfId="388" builtinId="9" hidden="1"/>
    <cellStyle name="Enllaç visitat" xfId="390" builtinId="9" hidden="1"/>
    <cellStyle name="Enllaç visitat" xfId="392" builtinId="9" hidden="1"/>
    <cellStyle name="Enllaç visitat" xfId="394" builtinId="9" hidden="1"/>
    <cellStyle name="Enllaç visitat" xfId="396" builtinId="9" hidden="1"/>
    <cellStyle name="Enllaç visitat" xfId="398" builtinId="9" hidden="1"/>
    <cellStyle name="Enllaç visitat" xfId="400" builtinId="9" hidden="1"/>
    <cellStyle name="Enllaç visitat" xfId="402" builtinId="9" hidden="1"/>
    <cellStyle name="Enllaç visitat" xfId="404" builtinId="9" hidden="1"/>
    <cellStyle name="Enllaç visitat" xfId="406" builtinId="9" hidden="1"/>
    <cellStyle name="Enllaç visitat" xfId="408" builtinId="9" hidden="1"/>
    <cellStyle name="Enllaç visitat" xfId="410" builtinId="9" hidden="1"/>
    <cellStyle name="Enllaç visitat" xfId="412" builtinId="9" hidden="1"/>
    <cellStyle name="Enllaç visitat" xfId="414" builtinId="9" hidden="1"/>
    <cellStyle name="Enllaç visitat" xfId="416" builtinId="9" hidden="1"/>
    <cellStyle name="Enllaç visitat" xfId="418" builtinId="9" hidden="1"/>
    <cellStyle name="Enllaç visitat" xfId="420" builtinId="9" hidden="1"/>
    <cellStyle name="Enllaç visitat" xfId="422" builtinId="9" hidden="1"/>
    <cellStyle name="Enllaç visitat" xfId="424" builtinId="9" hidden="1"/>
    <cellStyle name="Enllaç visitat" xfId="426" builtinId="9" hidden="1"/>
    <cellStyle name="Enllaç visitat" xfId="428" builtinId="9" hidden="1"/>
    <cellStyle name="Enllaç visitat" xfId="430" builtinId="9" hidden="1"/>
    <cellStyle name="Enllaç visitat" xfId="432" builtinId="9" hidden="1"/>
    <cellStyle name="Enllaç visitat" xfId="434" builtinId="9" hidden="1"/>
    <cellStyle name="Enllaç visitat" xfId="436" builtinId="9" hidden="1"/>
    <cellStyle name="Enllaç visitat" xfId="438" builtinId="9" hidden="1"/>
    <cellStyle name="Enllaç visitat" xfId="440" builtinId="9" hidden="1"/>
    <cellStyle name="Enllaç visitat" xfId="442" builtinId="9" hidden="1"/>
    <cellStyle name="Enllaç visitat" xfId="444" builtinId="9" hidden="1"/>
    <cellStyle name="Enllaç visitat" xfId="446" builtinId="9" hidden="1"/>
    <cellStyle name="Enllaç visitat" xfId="448" builtinId="9" hidden="1"/>
    <cellStyle name="Enllaç visitat" xfId="450" builtinId="9" hidden="1"/>
    <cellStyle name="Enllaç visitat" xfId="452" builtinId="9" hidden="1"/>
    <cellStyle name="Enllaç visitat" xfId="454" builtinId="9" hidden="1"/>
    <cellStyle name="Enllaç visitat" xfId="456" builtinId="9" hidden="1"/>
    <cellStyle name="Enllaç visitat" xfId="458" builtinId="9" hidden="1"/>
    <cellStyle name="Enllaç visitat" xfId="460" builtinId="9" hidden="1"/>
    <cellStyle name="Enllaç visitat" xfId="462" builtinId="9" hidden="1"/>
    <cellStyle name="Enllaç visitat" xfId="464" builtinId="9" hidden="1"/>
    <cellStyle name="Enllaç visitat" xfId="466" builtinId="9" hidden="1"/>
    <cellStyle name="Enllaç visitat" xfId="468" builtinId="9" hidden="1"/>
    <cellStyle name="Enllaç visitat" xfId="470" builtinId="9" hidden="1"/>
    <cellStyle name="Enllaç visitat" xfId="472" builtinId="9" hidden="1"/>
    <cellStyle name="Enllaç visitat" xfId="474" builtinId="9" hidden="1"/>
    <cellStyle name="Enllaç visitat" xfId="476" builtinId="9" hidden="1"/>
    <cellStyle name="Enllaç visitat" xfId="478" builtinId="9" hidden="1"/>
    <cellStyle name="Enllaç visitat" xfId="480" builtinId="9" hidden="1"/>
    <cellStyle name="Enllaç visitat" xfId="482" builtinId="9" hidden="1"/>
    <cellStyle name="Enllaç visitat" xfId="484" builtinId="9" hidden="1"/>
    <cellStyle name="Enllaç visitat" xfId="486" builtinId="9" hidden="1"/>
    <cellStyle name="Enllaç visitat" xfId="488" builtinId="9" hidden="1"/>
    <cellStyle name="Enllaç visitat" xfId="490" builtinId="9" hidden="1"/>
    <cellStyle name="Enllaç visitat" xfId="492" builtinId="9" hidden="1"/>
    <cellStyle name="Enllaç visitat" xfId="494" builtinId="9" hidden="1"/>
    <cellStyle name="Enllaç visitat" xfId="496" builtinId="9" hidden="1"/>
    <cellStyle name="Enllaç visitat" xfId="498" builtinId="9" hidden="1"/>
    <cellStyle name="Enllaç visitat" xfId="500" builtinId="9" hidden="1"/>
    <cellStyle name="Enllaç visitat" xfId="502" builtinId="9" hidden="1"/>
    <cellStyle name="Enllaç visitat" xfId="504" builtinId="9" hidden="1"/>
    <cellStyle name="Enllaç visitat" xfId="506" builtinId="9" hidden="1"/>
    <cellStyle name="Enllaç visitat" xfId="508" builtinId="9" hidden="1"/>
    <cellStyle name="Enllaç visitat" xfId="510" builtinId="9" hidden="1"/>
    <cellStyle name="Enllaç visitat" xfId="512" builtinId="9" hidden="1"/>
    <cellStyle name="Enllaç visitat" xfId="514" builtinId="9" hidden="1"/>
    <cellStyle name="Enllaç visitat" xfId="516" builtinId="9" hidden="1"/>
    <cellStyle name="Enllaç visitat" xfId="518" builtinId="9" hidden="1"/>
    <cellStyle name="Enllaç visitat" xfId="520" builtinId="9" hidden="1"/>
    <cellStyle name="Enllaç visitat" xfId="522" builtinId="9" hidden="1"/>
    <cellStyle name="Enllaç visitat" xfId="524" builtinId="9" hidden="1"/>
    <cellStyle name="Enllaç visitat" xfId="526" builtinId="9" hidden="1"/>
    <cellStyle name="Enllaç visitat" xfId="528" builtinId="9" hidden="1"/>
    <cellStyle name="Enllaç visitat" xfId="530" builtinId="9" hidden="1"/>
    <cellStyle name="Enllaç visitat" xfId="532" builtinId="9" hidden="1"/>
    <cellStyle name="Enllaç visitat" xfId="534" builtinId="9" hidden="1"/>
    <cellStyle name="Enllaç visitat" xfId="536" builtinId="9" hidden="1"/>
    <cellStyle name="Enllaç visitat" xfId="538" builtinId="9" hidden="1"/>
    <cellStyle name="Enllaç visitat" xfId="540" builtinId="9" hidden="1"/>
    <cellStyle name="Enllaç visitat" xfId="542" builtinId="9" hidden="1"/>
    <cellStyle name="Enllaç visitat" xfId="544" builtinId="9" hidden="1"/>
    <cellStyle name="Enllaç visitat" xfId="546" builtinId="9" hidden="1"/>
    <cellStyle name="Enllaç visitat" xfId="548" builtinId="9" hidden="1"/>
    <cellStyle name="Enllaç visitat" xfId="550" builtinId="9" hidden="1"/>
    <cellStyle name="Enllaç visitat" xfId="552" builtinId="9" hidden="1"/>
    <cellStyle name="Enllaç visitat" xfId="554" builtinId="9" hidden="1"/>
    <cellStyle name="Enllaç visitat" xfId="556" builtinId="9" hidden="1"/>
    <cellStyle name="Enllaç visitat" xfId="558" builtinId="9" hidden="1"/>
    <cellStyle name="Enllaç visitat" xfId="560" builtinId="9" hidden="1"/>
    <cellStyle name="Enllaç visitat" xfId="562" builtinId="9" hidden="1"/>
    <cellStyle name="Enllaç visitat" xfId="564" builtinId="9" hidden="1"/>
    <cellStyle name="Enllaç visitat" xfId="566" builtinId="9" hidden="1"/>
    <cellStyle name="Enllaç visitat" xfId="568" builtinId="9" hidden="1"/>
    <cellStyle name="Enllaç visitat" xfId="570" builtinId="9" hidden="1"/>
    <cellStyle name="Enllaç visitat" xfId="572" builtinId="9" hidden="1"/>
    <cellStyle name="Enllaç visitat" xfId="574" builtinId="9" hidden="1"/>
    <cellStyle name="Enllaç visitat" xfId="576" builtinId="9" hidden="1"/>
    <cellStyle name="Enllaç visitat" xfId="578" builtinId="9" hidden="1"/>
    <cellStyle name="Enllaç visitat" xfId="580" builtinId="9" hidden="1"/>
    <cellStyle name="Enllaç visitat" xfId="582" builtinId="9" hidden="1"/>
    <cellStyle name="Enllaç visitat" xfId="584" builtinId="9" hidden="1"/>
    <cellStyle name="Enllaç visitat" xfId="586" builtinId="9" hidden="1"/>
    <cellStyle name="Enllaç visitat" xfId="588" builtinId="9" hidden="1"/>
    <cellStyle name="Enllaç visitat" xfId="590" builtinId="9" hidden="1"/>
    <cellStyle name="Enllaç visitat" xfId="592" builtinId="9" hidden="1"/>
    <cellStyle name="Enllaç visitat" xfId="594" builtinId="9" hidden="1"/>
    <cellStyle name="Enllaç visitat" xfId="596" builtinId="9" hidden="1"/>
    <cellStyle name="Enllaç visitat" xfId="598" builtinId="9" hidden="1"/>
    <cellStyle name="Enllaç visitat" xfId="600" builtinId="9" hidden="1"/>
    <cellStyle name="Enllaç visitat" xfId="602" builtinId="9" hidden="1"/>
    <cellStyle name="Enllaç visitat" xfId="604" builtinId="9" hidden="1"/>
    <cellStyle name="Enllaç visitat" xfId="606" builtinId="9" hidden="1"/>
    <cellStyle name="Enllaç visitat" xfId="608" builtinId="9" hidden="1"/>
    <cellStyle name="Enllaç visitat" xfId="610" builtinId="9" hidden="1"/>
    <cellStyle name="Enllaç visitat" xfId="612" builtinId="9" hidden="1"/>
    <cellStyle name="Enllaç visitat" xfId="614" builtinId="9" hidden="1"/>
    <cellStyle name="Enllaç visitat" xfId="616" builtinId="9" hidden="1"/>
    <cellStyle name="Enllaç visitat" xfId="618" builtinId="9" hidden="1"/>
    <cellStyle name="Enllaç visitat" xfId="620" builtinId="9" hidden="1"/>
    <cellStyle name="Enllaç visitat" xfId="622" builtinId="9" hidden="1"/>
    <cellStyle name="Enllaç visitat" xfId="624" builtinId="9" hidden="1"/>
    <cellStyle name="Enllaç visitat" xfId="626" builtinId="9" hidden="1"/>
    <cellStyle name="Enllaç visitat" xfId="628" builtinId="9" hidden="1"/>
    <cellStyle name="Enllaç visitat" xfId="630" builtinId="9" hidden="1"/>
    <cellStyle name="Enllaç visitat" xfId="632" builtinId="9" hidden="1"/>
    <cellStyle name="Enllaç visitat" xfId="634" builtinId="9" hidden="1"/>
    <cellStyle name="Enllaç visitat" xfId="636" builtinId="9" hidden="1"/>
    <cellStyle name="Enllaç visitat" xfId="638" builtinId="9" hidden="1"/>
    <cellStyle name="Enllaç visitat" xfId="640" builtinId="9" hidden="1"/>
    <cellStyle name="Enllaç visitat" xfId="642" builtinId="9" hidden="1"/>
    <cellStyle name="Enllaç visitat" xfId="644" builtinId="9" hidden="1"/>
    <cellStyle name="Enllaç visitat" xfId="646" builtinId="9" hidden="1"/>
    <cellStyle name="Enllaç visitat" xfId="648" builtinId="9" hidden="1"/>
    <cellStyle name="Enllaç visitat" xfId="650" builtinId="9" hidden="1"/>
    <cellStyle name="Enllaç visitat" xfId="652" builtinId="9" hidden="1"/>
    <cellStyle name="Enllaç visitat" xfId="654" builtinId="9" hidden="1"/>
    <cellStyle name="Enllaç visitat" xfId="656" builtinId="9" hidden="1"/>
    <cellStyle name="Enllaç visitat" xfId="658" builtinId="9" hidden="1"/>
    <cellStyle name="Enllaç visitat" xfId="660" builtinId="9" hidden="1"/>
    <cellStyle name="Enllaç visitat" xfId="662" builtinId="9" hidden="1"/>
    <cellStyle name="Enllaç visitat" xfId="664" builtinId="9" hidden="1"/>
    <cellStyle name="Enllaç visitat" xfId="666" builtinId="9" hidden="1"/>
    <cellStyle name="Enllaç visitat" xfId="668" builtinId="9" hidden="1"/>
    <cellStyle name="Enllaç visitat" xfId="670" builtinId="9" hidden="1"/>
    <cellStyle name="Enllaç visitat" xfId="672" builtinId="9" hidden="1"/>
    <cellStyle name="Enllaç visitat" xfId="674" builtinId="9" hidden="1"/>
    <cellStyle name="Enllaç visitat" xfId="676" builtinId="9" hidden="1"/>
    <cellStyle name="Enllaç visitat" xfId="678" builtinId="9" hidden="1"/>
    <cellStyle name="Enllaç visitat" xfId="680" builtinId="9" hidden="1"/>
    <cellStyle name="Enllaç visitat" xfId="682" builtinId="9" hidden="1"/>
    <cellStyle name="Enllaç visitat" xfId="684" builtinId="9" hidden="1"/>
    <cellStyle name="Enllaç visitat" xfId="686" builtinId="9" hidden="1"/>
    <cellStyle name="Enllaç visitat" xfId="688" builtinId="9" hidden="1"/>
    <cellStyle name="Enllaç visitat" xfId="690" builtinId="9" hidden="1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fill>
        <patternFill patternType="none">
          <fgColor indexed="64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P6" totalsRowShown="0" headerRowDxfId="18" dataDxfId="16" headerRowBorderDxfId="17" tableBorderDxfId="15">
  <autoFilter ref="B3:P6" xr:uid="{00000000-0009-0000-0100-000001000000}"/>
  <sortState xmlns:xlrd2="http://schemas.microsoft.com/office/spreadsheetml/2017/richdata2" ref="B4:P93">
    <sortCondition ref="B3:B93"/>
  </sortState>
  <tableColumns count="15">
    <tableColumn id="1" xr3:uid="{00000000-0010-0000-0000-000001000000}" name="Pestanya" dataDxfId="14"/>
    <tableColumn id="15" xr3:uid="{00000000-0010-0000-0000-00000F000000}" name="ZONA LUMÍNICA" dataDxfId="13"/>
    <tableColumn id="2" xr3:uid="{00000000-0010-0000-0000-000002000000}" name="DATA" dataDxfId="12">
      <calculatedColumnFormula>INDIRECT("'" &amp; B4 &amp; "'!c3")</calculatedColumnFormula>
    </tableColumn>
    <tableColumn id="3" xr3:uid="{00000000-0010-0000-0000-000003000000}" name="SITUACIÓ" dataDxfId="11">
      <calculatedColumnFormula>INDIRECT("'" &amp; B4 &amp; "'!c4")</calculatedColumnFormula>
    </tableColumn>
    <tableColumn id="16" xr3:uid="{1863FDD9-32DC-4B61-AA20-9FD6B2ED0CED}" name="LLUMENERA" dataDxfId="10"/>
    <tableColumn id="4" xr3:uid="{00000000-0010-0000-0000-000004000000}" name="SUPORT" dataDxfId="9">
      <calculatedColumnFormula>INDIRECT("'" &amp; B4 &amp; "'!D9")</calculatedColumnFormula>
    </tableColumn>
    <tableColumn id="7" xr3:uid="{00000000-0010-0000-0000-000007000000}" name="DISPOSICIÓ" dataDxfId="8">
      <calculatedColumnFormula>INDIRECT("'" &amp; B4 &amp; "'!C6")</calculatedColumnFormula>
    </tableColumn>
    <tableColumn id="6" xr3:uid="{00000000-0010-0000-0000-000006000000}" name="INTERDISTÀNCIA passes" dataDxfId="7">
      <calculatedColumnFormula>INDIRECT("'" &amp; B4 &amp; "'!c7")</calculatedColumnFormula>
    </tableColumn>
    <tableColumn id="8" xr3:uid="{00000000-0010-0000-0000-000008000000}" name="AMPLADA passes" dataDxfId="6">
      <calculatedColumnFormula>INDIRECT("'" &amp; B4 &amp; "'!c8")</calculatedColumnFormula>
    </tableColumn>
    <tableColumn id="9" xr3:uid="{00000000-0010-0000-0000-000009000000}" name="ALÇADA aproximada" dataDxfId="5">
      <calculatedColumnFormula>INDIRECT("'" &amp; B4 &amp; "'!f9")</calculatedColumnFormula>
    </tableColumn>
    <tableColumn id="10" xr3:uid="{00000000-0010-0000-0000-00000A000000}" name="Em" dataDxfId="4">
      <calculatedColumnFormula>INDIRECT("'" &amp; B4 &amp; "'!i21")</calculatedColumnFormula>
    </tableColumn>
    <tableColumn id="11" xr3:uid="{00000000-0010-0000-0000-00000B000000}" name="Emin" dataDxfId="3">
      <calculatedColumnFormula>INDIRECT("'" &amp; B4 &amp; "'!i22")</calculatedColumnFormula>
    </tableColumn>
    <tableColumn id="12" xr3:uid="{00000000-0010-0000-0000-00000C000000}" name="Emax" dataDxfId="2">
      <calculatedColumnFormula>INDIRECT("'" &amp; B4 &amp; "'!i23")</calculatedColumnFormula>
    </tableColumn>
    <tableColumn id="13" xr3:uid="{00000000-0010-0000-0000-00000D000000}" name="Um" dataDxfId="1">
      <calculatedColumnFormula>INDIRECT("'" &amp; B4 &amp; "'!i24")</calculatedColumnFormula>
    </tableColumn>
    <tableColumn id="14" xr3:uid="{00000000-0010-0000-0000-00000E000000}" name="Ug" dataDxfId="0">
      <calculatedColumnFormula>INDIRECT("'" &amp; B4 &amp; "'!i25")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F48"/>
  <sheetViews>
    <sheetView tabSelected="1" zoomScale="130" zoomScaleNormal="130" zoomScalePageLayoutView="130" workbookViewId="0">
      <selection activeCell="A2" sqref="A2:B2"/>
    </sheetView>
  </sheetViews>
  <sheetFormatPr defaultColWidth="11.44140625" defaultRowHeight="14.4" x14ac:dyDescent="0.3"/>
  <cols>
    <col min="1" max="1" width="5.6640625" customWidth="1"/>
    <col min="2" max="6" width="11.44140625" customWidth="1"/>
    <col min="7" max="7" width="7" customWidth="1"/>
  </cols>
  <sheetData>
    <row r="2" spans="1:6" ht="12" customHeight="1" x14ac:dyDescent="0.3">
      <c r="A2" s="79" t="s">
        <v>47</v>
      </c>
      <c r="B2" s="79"/>
      <c r="C2" s="5"/>
      <c r="D2" s="1"/>
      <c r="E2" s="1" t="s">
        <v>0</v>
      </c>
      <c r="F2" s="1"/>
    </row>
    <row r="3" spans="1:6" ht="12" customHeight="1" x14ac:dyDescent="0.3">
      <c r="A3" s="79" t="s">
        <v>1</v>
      </c>
      <c r="B3" s="79"/>
      <c r="C3" s="69"/>
      <c r="D3" s="1"/>
      <c r="E3" s="1" t="s">
        <v>35</v>
      </c>
      <c r="F3" s="2"/>
    </row>
    <row r="4" spans="1:6" ht="12" customHeight="1" x14ac:dyDescent="0.3">
      <c r="A4" s="79" t="s">
        <v>48</v>
      </c>
      <c r="B4" s="79"/>
      <c r="C4" s="5"/>
      <c r="D4" s="1"/>
      <c r="F4" s="1"/>
    </row>
    <row r="5" spans="1:6" ht="12" customHeight="1" x14ac:dyDescent="0.3">
      <c r="A5" s="79"/>
      <c r="B5" s="79"/>
      <c r="C5" s="80"/>
      <c r="D5" s="80"/>
      <c r="F5" s="1"/>
    </row>
    <row r="6" spans="1:6" ht="12" customHeight="1" x14ac:dyDescent="0.3">
      <c r="A6" s="1" t="s">
        <v>5</v>
      </c>
      <c r="C6" s="5"/>
      <c r="D6" s="1"/>
      <c r="E6" s="1" t="s">
        <v>50</v>
      </c>
      <c r="F6" s="5"/>
    </row>
    <row r="7" spans="1:6" ht="12" customHeight="1" x14ac:dyDescent="0.3">
      <c r="A7" s="79" t="s">
        <v>2</v>
      </c>
      <c r="B7" s="79"/>
      <c r="C7" s="5"/>
      <c r="D7" s="4"/>
      <c r="E7" s="1" t="s">
        <v>51</v>
      </c>
      <c r="F7" s="5"/>
    </row>
    <row r="8" spans="1:6" ht="12" customHeight="1" x14ac:dyDescent="0.3">
      <c r="A8" s="4" t="s">
        <v>3</v>
      </c>
      <c r="B8" s="4"/>
      <c r="C8" s="5"/>
      <c r="E8" s="1" t="s">
        <v>4</v>
      </c>
      <c r="F8" s="3"/>
    </row>
    <row r="9" spans="1:6" ht="12" customHeight="1" x14ac:dyDescent="0.3">
      <c r="A9" s="79" t="s">
        <v>52</v>
      </c>
      <c r="B9" s="79"/>
      <c r="C9" s="5"/>
      <c r="D9" s="6"/>
      <c r="E9" s="4" t="s">
        <v>49</v>
      </c>
      <c r="F9" s="3"/>
    </row>
    <row r="10" spans="1:6" ht="12" customHeight="1" x14ac:dyDescent="0.3">
      <c r="A10" s="4"/>
      <c r="B10" s="4"/>
      <c r="C10" s="6"/>
      <c r="D10" s="6"/>
      <c r="E10" s="4"/>
      <c r="F10" s="4"/>
    </row>
    <row r="11" spans="1:6" ht="12" customHeight="1" x14ac:dyDescent="0.3">
      <c r="A11" s="1"/>
      <c r="B11" s="7"/>
      <c r="C11" s="78" t="s">
        <v>53</v>
      </c>
      <c r="D11" s="78"/>
      <c r="E11" s="78"/>
      <c r="F11" s="7"/>
    </row>
    <row r="12" spans="1:6" ht="12" customHeight="1" x14ac:dyDescent="0.3">
      <c r="A12" s="8"/>
      <c r="B12" s="9">
        <v>1</v>
      </c>
      <c r="C12" s="9">
        <v>2</v>
      </c>
      <c r="D12" s="9">
        <v>3</v>
      </c>
      <c r="E12" s="9">
        <v>4</v>
      </c>
      <c r="F12" s="9">
        <v>5</v>
      </c>
    </row>
    <row r="13" spans="1:6" ht="12" customHeight="1" x14ac:dyDescent="0.3">
      <c r="A13" s="10" t="s">
        <v>7</v>
      </c>
      <c r="B13" s="11"/>
      <c r="C13" s="11"/>
      <c r="D13" s="11"/>
      <c r="E13" s="11"/>
      <c r="F13" s="11"/>
    </row>
    <row r="14" spans="1:6" ht="12" customHeight="1" x14ac:dyDescent="0.3">
      <c r="A14" s="10" t="s">
        <v>8</v>
      </c>
      <c r="B14" s="11"/>
      <c r="C14" s="11"/>
      <c r="D14" s="11"/>
      <c r="E14" s="11"/>
      <c r="F14" s="11"/>
    </row>
    <row r="15" spans="1:6" ht="12" customHeight="1" x14ac:dyDescent="0.3">
      <c r="A15" s="10" t="s">
        <v>9</v>
      </c>
      <c r="B15" s="11"/>
      <c r="C15" s="11"/>
      <c r="D15" s="11"/>
      <c r="E15" s="11"/>
      <c r="F15" s="11"/>
    </row>
    <row r="16" spans="1:6" ht="12" customHeight="1" x14ac:dyDescent="0.3">
      <c r="A16" s="1"/>
      <c r="B16" s="12" t="s">
        <v>10</v>
      </c>
      <c r="C16" s="13"/>
      <c r="D16" s="1"/>
      <c r="E16" s="1"/>
      <c r="F16" s="12" t="s">
        <v>10</v>
      </c>
    </row>
    <row r="18" spans="1:6" ht="12" customHeight="1" x14ac:dyDescent="0.3">
      <c r="A18" s="79" t="s">
        <v>47</v>
      </c>
      <c r="B18" s="79"/>
      <c r="C18" s="5"/>
      <c r="D18" s="1"/>
      <c r="E18" s="1" t="s">
        <v>0</v>
      </c>
      <c r="F18" s="1"/>
    </row>
    <row r="19" spans="1:6" ht="12" customHeight="1" x14ac:dyDescent="0.3">
      <c r="A19" s="79" t="s">
        <v>1</v>
      </c>
      <c r="B19" s="79"/>
      <c r="C19" s="69"/>
      <c r="D19" s="1"/>
      <c r="E19" s="1" t="s">
        <v>35</v>
      </c>
      <c r="F19" s="2"/>
    </row>
    <row r="20" spans="1:6" ht="12" customHeight="1" x14ac:dyDescent="0.3">
      <c r="A20" s="79" t="s">
        <v>48</v>
      </c>
      <c r="B20" s="79"/>
      <c r="C20" s="5"/>
      <c r="D20" s="1"/>
      <c r="F20" s="1"/>
    </row>
    <row r="21" spans="1:6" ht="12" customHeight="1" x14ac:dyDescent="0.3">
      <c r="A21" s="79"/>
      <c r="B21" s="79"/>
      <c r="C21" s="80"/>
      <c r="D21" s="80"/>
      <c r="F21" s="1"/>
    </row>
    <row r="22" spans="1:6" ht="12" customHeight="1" x14ac:dyDescent="0.3">
      <c r="A22" s="1" t="s">
        <v>5</v>
      </c>
      <c r="C22" s="5"/>
      <c r="D22" s="1"/>
      <c r="E22" s="1" t="s">
        <v>50</v>
      </c>
      <c r="F22" s="5"/>
    </row>
    <row r="23" spans="1:6" ht="12" customHeight="1" x14ac:dyDescent="0.3">
      <c r="A23" s="79" t="s">
        <v>2</v>
      </c>
      <c r="B23" s="79"/>
      <c r="C23" s="5"/>
      <c r="D23" s="4"/>
      <c r="E23" s="1" t="s">
        <v>51</v>
      </c>
      <c r="F23" s="5"/>
    </row>
    <row r="24" spans="1:6" ht="12" customHeight="1" x14ac:dyDescent="0.3">
      <c r="A24" s="4" t="s">
        <v>3</v>
      </c>
      <c r="B24" s="4"/>
      <c r="C24" s="5"/>
      <c r="E24" s="1" t="s">
        <v>4</v>
      </c>
      <c r="F24" s="3"/>
    </row>
    <row r="25" spans="1:6" ht="12" customHeight="1" x14ac:dyDescent="0.3">
      <c r="A25" s="79" t="s">
        <v>52</v>
      </c>
      <c r="B25" s="79"/>
      <c r="C25" s="5"/>
      <c r="D25" s="6"/>
      <c r="E25" s="4" t="s">
        <v>49</v>
      </c>
      <c r="F25" s="3"/>
    </row>
    <row r="26" spans="1:6" ht="12" customHeight="1" x14ac:dyDescent="0.3">
      <c r="A26" s="4"/>
      <c r="B26" s="4"/>
      <c r="C26" s="6"/>
      <c r="D26" s="6"/>
      <c r="E26" s="4"/>
      <c r="F26" s="4"/>
    </row>
    <row r="27" spans="1:6" ht="12" customHeight="1" x14ac:dyDescent="0.3">
      <c r="A27" s="1"/>
      <c r="B27" s="7"/>
      <c r="C27" s="78" t="s">
        <v>53</v>
      </c>
      <c r="D27" s="78"/>
      <c r="E27" s="78"/>
      <c r="F27" s="7"/>
    </row>
    <row r="28" spans="1:6" ht="12" customHeight="1" x14ac:dyDescent="0.3">
      <c r="A28" s="8"/>
      <c r="B28" s="9">
        <v>1</v>
      </c>
      <c r="C28" s="9">
        <v>2</v>
      </c>
      <c r="D28" s="9">
        <v>3</v>
      </c>
      <c r="E28" s="9">
        <v>4</v>
      </c>
      <c r="F28" s="9">
        <v>5</v>
      </c>
    </row>
    <row r="29" spans="1:6" ht="12" customHeight="1" x14ac:dyDescent="0.3">
      <c r="A29" s="10" t="s">
        <v>7</v>
      </c>
      <c r="B29" s="11"/>
      <c r="C29" s="11"/>
      <c r="D29" s="11"/>
      <c r="E29" s="11"/>
      <c r="F29" s="11"/>
    </row>
    <row r="30" spans="1:6" ht="12" customHeight="1" x14ac:dyDescent="0.3">
      <c r="A30" s="10" t="s">
        <v>8</v>
      </c>
      <c r="B30" s="11"/>
      <c r="C30" s="11"/>
      <c r="D30" s="11"/>
      <c r="E30" s="11"/>
      <c r="F30" s="11"/>
    </row>
    <row r="31" spans="1:6" ht="12" customHeight="1" x14ac:dyDescent="0.3">
      <c r="A31" s="10" t="s">
        <v>9</v>
      </c>
      <c r="B31" s="11"/>
      <c r="C31" s="11"/>
      <c r="D31" s="11"/>
      <c r="E31" s="11"/>
      <c r="F31" s="11"/>
    </row>
    <row r="32" spans="1:6" ht="12" customHeight="1" x14ac:dyDescent="0.3">
      <c r="A32" s="1"/>
      <c r="B32" s="12" t="s">
        <v>10</v>
      </c>
      <c r="C32" s="13"/>
      <c r="D32" s="1"/>
      <c r="E32" s="1"/>
      <c r="F32" s="12" t="s">
        <v>10</v>
      </c>
    </row>
    <row r="34" spans="1:6" ht="12" customHeight="1" x14ac:dyDescent="0.3">
      <c r="A34" s="79" t="s">
        <v>47</v>
      </c>
      <c r="B34" s="79"/>
      <c r="C34" s="5"/>
      <c r="D34" s="1"/>
      <c r="E34" s="1" t="s">
        <v>0</v>
      </c>
      <c r="F34" s="1"/>
    </row>
    <row r="35" spans="1:6" ht="12" customHeight="1" x14ac:dyDescent="0.3">
      <c r="A35" s="79" t="s">
        <v>1</v>
      </c>
      <c r="B35" s="79"/>
      <c r="C35" s="69"/>
      <c r="D35" s="1"/>
      <c r="E35" s="1" t="s">
        <v>35</v>
      </c>
      <c r="F35" s="2"/>
    </row>
    <row r="36" spans="1:6" ht="12" customHeight="1" x14ac:dyDescent="0.3">
      <c r="A36" s="79" t="s">
        <v>48</v>
      </c>
      <c r="B36" s="79"/>
      <c r="C36" s="5"/>
      <c r="D36" s="1"/>
      <c r="F36" s="1"/>
    </row>
    <row r="37" spans="1:6" ht="12" customHeight="1" x14ac:dyDescent="0.3">
      <c r="A37" s="79"/>
      <c r="B37" s="79"/>
      <c r="C37" s="80"/>
      <c r="D37" s="80"/>
      <c r="F37" s="1"/>
    </row>
    <row r="38" spans="1:6" ht="12" customHeight="1" x14ac:dyDescent="0.3">
      <c r="A38" s="1" t="s">
        <v>5</v>
      </c>
      <c r="C38" s="5"/>
      <c r="D38" s="1"/>
      <c r="E38" s="1" t="s">
        <v>50</v>
      </c>
      <c r="F38" s="5"/>
    </row>
    <row r="39" spans="1:6" ht="12" customHeight="1" x14ac:dyDescent="0.3">
      <c r="A39" s="79" t="s">
        <v>2</v>
      </c>
      <c r="B39" s="79"/>
      <c r="C39" s="5"/>
      <c r="D39" s="4"/>
      <c r="E39" s="1" t="s">
        <v>51</v>
      </c>
      <c r="F39" s="5"/>
    </row>
    <row r="40" spans="1:6" ht="12" customHeight="1" x14ac:dyDescent="0.3">
      <c r="A40" s="4" t="s">
        <v>3</v>
      </c>
      <c r="B40" s="4"/>
      <c r="C40" s="5"/>
      <c r="E40" s="1" t="s">
        <v>4</v>
      </c>
      <c r="F40" s="3"/>
    </row>
    <row r="41" spans="1:6" ht="12" customHeight="1" x14ac:dyDescent="0.3">
      <c r="A41" s="79" t="s">
        <v>52</v>
      </c>
      <c r="B41" s="79"/>
      <c r="C41" s="5"/>
      <c r="D41" s="6"/>
      <c r="E41" s="4" t="s">
        <v>49</v>
      </c>
      <c r="F41" s="3"/>
    </row>
    <row r="42" spans="1:6" ht="12" customHeight="1" x14ac:dyDescent="0.3">
      <c r="A42" s="4"/>
      <c r="B42" s="4"/>
      <c r="C42" s="6"/>
      <c r="D42" s="6"/>
      <c r="E42" s="4"/>
      <c r="F42" s="4"/>
    </row>
    <row r="43" spans="1:6" ht="12" customHeight="1" x14ac:dyDescent="0.3">
      <c r="A43" s="1"/>
      <c r="B43" s="7"/>
      <c r="C43" s="78" t="s">
        <v>53</v>
      </c>
      <c r="D43" s="78"/>
      <c r="E43" s="78"/>
      <c r="F43" s="7"/>
    </row>
    <row r="44" spans="1:6" ht="12" customHeight="1" x14ac:dyDescent="0.3">
      <c r="A44" s="8"/>
      <c r="B44" s="9">
        <v>1</v>
      </c>
      <c r="C44" s="9">
        <v>2</v>
      </c>
      <c r="D44" s="9">
        <v>3</v>
      </c>
      <c r="E44" s="9">
        <v>4</v>
      </c>
      <c r="F44" s="9">
        <v>5</v>
      </c>
    </row>
    <row r="45" spans="1:6" ht="12" customHeight="1" x14ac:dyDescent="0.3">
      <c r="A45" s="10" t="s">
        <v>7</v>
      </c>
      <c r="B45" s="11"/>
      <c r="C45" s="11"/>
      <c r="D45" s="11"/>
      <c r="E45" s="11"/>
      <c r="F45" s="11"/>
    </row>
    <row r="46" spans="1:6" ht="12" customHeight="1" x14ac:dyDescent="0.3">
      <c r="A46" s="10" t="s">
        <v>8</v>
      </c>
      <c r="B46" s="11"/>
      <c r="C46" s="11"/>
      <c r="D46" s="11"/>
      <c r="E46" s="11"/>
      <c r="F46" s="11"/>
    </row>
    <row r="47" spans="1:6" ht="12" customHeight="1" x14ac:dyDescent="0.3">
      <c r="A47" s="10" t="s">
        <v>9</v>
      </c>
      <c r="B47" s="11"/>
      <c r="C47" s="11"/>
      <c r="D47" s="11"/>
      <c r="E47" s="11"/>
      <c r="F47" s="11"/>
    </row>
    <row r="48" spans="1:6" ht="12" customHeight="1" x14ac:dyDescent="0.3">
      <c r="A48" s="1"/>
      <c r="B48" s="12" t="s">
        <v>10</v>
      </c>
      <c r="C48" s="13"/>
      <c r="D48" s="1"/>
      <c r="E48" s="1"/>
      <c r="F48" s="12" t="s">
        <v>10</v>
      </c>
    </row>
  </sheetData>
  <mergeCells count="24">
    <mergeCell ref="C11:E11"/>
    <mergeCell ref="A2:B2"/>
    <mergeCell ref="A3:B3"/>
    <mergeCell ref="A4:B4"/>
    <mergeCell ref="A5:B5"/>
    <mergeCell ref="C5:D5"/>
    <mergeCell ref="A7:B7"/>
    <mergeCell ref="A9:B9"/>
    <mergeCell ref="C27:E27"/>
    <mergeCell ref="A18:B18"/>
    <mergeCell ref="A19:B19"/>
    <mergeCell ref="A20:B20"/>
    <mergeCell ref="A21:B21"/>
    <mergeCell ref="C21:D21"/>
    <mergeCell ref="A23:B23"/>
    <mergeCell ref="A25:B25"/>
    <mergeCell ref="C43:E43"/>
    <mergeCell ref="A34:B34"/>
    <mergeCell ref="A35:B35"/>
    <mergeCell ref="A36:B36"/>
    <mergeCell ref="A37:B37"/>
    <mergeCell ref="C37:D37"/>
    <mergeCell ref="A39:B39"/>
    <mergeCell ref="A41:B41"/>
  </mergeCells>
  <phoneticPr fontId="14" type="noConversion"/>
  <pageMargins left="0.70000000000000007" right="0.70000000000000007" top="0.75000000000000011" bottom="0.70866141732283472" header="0.30000000000000004" footer="0.30000000000000004"/>
  <headerFooter>
    <oddHeader>&amp;C&amp;"Calibri,Normal"&amp;K000000HOSTALETS DE PIEROLA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autoPageBreaks="0"/>
  </sheetPr>
  <dimension ref="B1:P9"/>
  <sheetViews>
    <sheetView showZeros="0" zoomScale="90" zoomScaleNormal="90" zoomScalePageLayoutView="90" workbookViewId="0">
      <selection activeCell="G10" sqref="G10"/>
    </sheetView>
  </sheetViews>
  <sheetFormatPr defaultColWidth="10.88671875" defaultRowHeight="10.199999999999999" x14ac:dyDescent="0.2"/>
  <cols>
    <col min="1" max="1" width="10.88671875" style="35"/>
    <col min="2" max="2" width="9.44140625" style="64" customWidth="1"/>
    <col min="3" max="3" width="11.88671875" style="35" customWidth="1"/>
    <col min="4" max="4" width="10" style="35" bestFit="1" customWidth="1"/>
    <col min="5" max="6" width="11.6640625" style="35" customWidth="1"/>
    <col min="7" max="8" width="14.109375" style="44" customWidth="1"/>
    <col min="9" max="9" width="11.109375" style="35" customWidth="1"/>
    <col min="10" max="10" width="7.88671875" style="35" customWidth="1"/>
    <col min="11" max="11" width="7.109375" style="35" customWidth="1"/>
    <col min="12" max="16" width="6.6640625" style="35" customWidth="1"/>
    <col min="17" max="16384" width="10.88671875" style="35"/>
  </cols>
  <sheetData>
    <row r="1" spans="2:16" ht="15" customHeight="1" thickBot="1" x14ac:dyDescent="0.25">
      <c r="B1" s="72"/>
      <c r="C1" s="72"/>
      <c r="D1" s="73"/>
      <c r="L1" s="36" t="s">
        <v>25</v>
      </c>
      <c r="M1" s="36"/>
      <c r="N1" s="36"/>
      <c r="O1" s="74">
        <v>45901</v>
      </c>
      <c r="P1" s="74"/>
    </row>
    <row r="2" spans="2:16" ht="30.75" customHeight="1" thickBot="1" x14ac:dyDescent="0.25">
      <c r="B2" s="62"/>
      <c r="C2" s="75" t="s">
        <v>26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2:16" s="37" customFormat="1" ht="33.9" customHeight="1" thickBot="1" x14ac:dyDescent="0.25">
      <c r="B3" s="63" t="s">
        <v>38</v>
      </c>
      <c r="C3" s="53" t="s">
        <v>34</v>
      </c>
      <c r="D3" s="54" t="s">
        <v>27</v>
      </c>
      <c r="E3" s="54" t="s">
        <v>54</v>
      </c>
      <c r="F3" s="54" t="s">
        <v>44</v>
      </c>
      <c r="G3" s="54" t="s">
        <v>55</v>
      </c>
      <c r="H3" s="54" t="s">
        <v>28</v>
      </c>
      <c r="I3" s="54" t="s">
        <v>43</v>
      </c>
      <c r="J3" s="54" t="s">
        <v>42</v>
      </c>
      <c r="K3" s="54" t="s">
        <v>45</v>
      </c>
      <c r="L3" s="54" t="s">
        <v>29</v>
      </c>
      <c r="M3" s="54" t="s">
        <v>30</v>
      </c>
      <c r="N3" s="54" t="s">
        <v>31</v>
      </c>
      <c r="O3" s="54" t="s">
        <v>32</v>
      </c>
      <c r="P3" s="55" t="s">
        <v>33</v>
      </c>
    </row>
    <row r="4" spans="2:16" ht="20.100000000000001" customHeight="1" x14ac:dyDescent="0.2">
      <c r="B4" s="52" t="s">
        <v>39</v>
      </c>
      <c r="C4" s="70" t="str">
        <f ca="1">INDIRECT("'" &amp; B4 &amp; "'!c2")</f>
        <v>la la</v>
      </c>
      <c r="D4" s="65">
        <f ca="1">INDIRECT("'" &amp; B4 &amp; "'!c3")</f>
        <v>0</v>
      </c>
      <c r="E4" s="43">
        <f ca="1">INDIRECT("'" &amp; B4 &amp; "'!c4")</f>
        <v>0</v>
      </c>
      <c r="F4" s="38">
        <f ca="1">INDIRECT("'" &amp; B4 &amp; "'!F6")</f>
        <v>0</v>
      </c>
      <c r="G4" s="38">
        <f ca="1">INDIRECT("'" &amp; B4 &amp; "'!F7")</f>
        <v>0</v>
      </c>
      <c r="H4" s="71">
        <f t="shared" ref="H4" ca="1" si="0">INDIRECT("'" &amp; B4 &amp; "'!C6")</f>
        <v>0</v>
      </c>
      <c r="I4" s="38">
        <f t="shared" ref="I4" ca="1" si="1">INDIRECT("'" &amp; B4 &amp; "'!c7")</f>
        <v>0</v>
      </c>
      <c r="J4" s="38">
        <f t="shared" ref="J4" ca="1" si="2">INDIRECT("'" &amp; B4 &amp; "'!c8")</f>
        <v>0</v>
      </c>
      <c r="K4" s="38">
        <f t="shared" ref="K4" ca="1" si="3">INDIRECT("'" &amp; B4 &amp; "'!f9")</f>
        <v>0</v>
      </c>
      <c r="L4" s="38">
        <f t="shared" ref="L4" ca="1" si="4">INDIRECT("'" &amp; B4 &amp; "'!i21")</f>
        <v>0</v>
      </c>
      <c r="M4" s="38">
        <f t="shared" ref="M4" ca="1" si="5">INDIRECT("'" &amp; B4 &amp; "'!i22")</f>
        <v>0</v>
      </c>
      <c r="N4" s="38">
        <f t="shared" ref="N4" ca="1" si="6">INDIRECT("'" &amp; B4 &amp; "'!i23")</f>
        <v>0</v>
      </c>
      <c r="O4" s="38" t="e">
        <f t="shared" ref="O4" ca="1" si="7">INDIRECT("'" &amp; B4 &amp; "'!i24")</f>
        <v>#DIV/0!</v>
      </c>
      <c r="P4" s="56" t="e">
        <f t="shared" ref="P4" ca="1" si="8">INDIRECT("'" &amp; B4 &amp; "'!i25")</f>
        <v>#DIV/0!</v>
      </c>
    </row>
    <row r="5" spans="2:16" ht="20.100000000000001" customHeight="1" x14ac:dyDescent="0.2">
      <c r="B5" s="52" t="s">
        <v>40</v>
      </c>
      <c r="C5" s="60">
        <f t="shared" ref="C5:C6" ca="1" si="9">INDIRECT("'" &amp; B5 &amp; "'!c2")</f>
        <v>0</v>
      </c>
      <c r="D5" s="66">
        <f t="shared" ref="D5:D6" ca="1" si="10">INDIRECT("'" &amp; B5 &amp; "'!c3")</f>
        <v>0</v>
      </c>
      <c r="E5" s="41">
        <f t="shared" ref="E5:E6" ca="1" si="11">INDIRECT("'" &amp; B5 &amp; "'!c4")</f>
        <v>0</v>
      </c>
      <c r="F5" s="42">
        <f t="shared" ref="F5:F6" ca="1" si="12">INDIRECT("'" &amp; B5 &amp; "'!F6")</f>
        <v>0</v>
      </c>
      <c r="G5" s="42">
        <f t="shared" ref="G5:G6" ca="1" si="13">INDIRECT("'" &amp; B5 &amp; "'!F7")</f>
        <v>0</v>
      </c>
      <c r="H5" s="42">
        <f t="shared" ref="H5:H6" ca="1" si="14">INDIRECT("'" &amp; B5 &amp; "'!C6")</f>
        <v>0</v>
      </c>
      <c r="I5" s="42">
        <f t="shared" ref="I5:I6" ca="1" si="15">INDIRECT("'" &amp; B5 &amp; "'!c7")</f>
        <v>0</v>
      </c>
      <c r="J5" s="42">
        <f t="shared" ref="J5:J6" ca="1" si="16">INDIRECT("'" &amp; B5 &amp; "'!c8")</f>
        <v>0</v>
      </c>
      <c r="K5" s="42">
        <f t="shared" ref="K5:K6" ca="1" si="17">INDIRECT("'" &amp; B5 &amp; "'!f9")</f>
        <v>0</v>
      </c>
      <c r="L5" s="42">
        <f t="shared" ref="L5:L6" ca="1" si="18">INDIRECT("'" &amp; B5 &amp; "'!i21")</f>
        <v>0</v>
      </c>
      <c r="M5" s="42">
        <f t="shared" ref="M5:M6" ca="1" si="19">INDIRECT("'" &amp; B5 &amp; "'!i22")</f>
        <v>0</v>
      </c>
      <c r="N5" s="42">
        <f t="shared" ref="N5:N6" ca="1" si="20">INDIRECT("'" &amp; B5 &amp; "'!i23")</f>
        <v>0</v>
      </c>
      <c r="O5" s="42" t="e">
        <f t="shared" ref="O5:O6" ca="1" si="21">INDIRECT("'" &amp; B5 &amp; "'!i24")</f>
        <v>#DIV/0!</v>
      </c>
      <c r="P5" s="57" t="e">
        <f t="shared" ref="P5:P6" ca="1" si="22">INDIRECT("'" &amp; B5 &amp; "'!i25")</f>
        <v>#DIV/0!</v>
      </c>
    </row>
    <row r="6" spans="2:16" ht="20.100000000000001" customHeight="1" thickBot="1" x14ac:dyDescent="0.25">
      <c r="B6" s="52" t="s">
        <v>41</v>
      </c>
      <c r="C6" s="61" t="e">
        <f t="shared" ca="1" si="9"/>
        <v>#REF!</v>
      </c>
      <c r="D6" s="67" t="e">
        <f t="shared" ca="1" si="10"/>
        <v>#REF!</v>
      </c>
      <c r="E6" s="68" t="e">
        <f t="shared" ca="1" si="11"/>
        <v>#REF!</v>
      </c>
      <c r="F6" s="58" t="e">
        <f t="shared" ca="1" si="12"/>
        <v>#REF!</v>
      </c>
      <c r="G6" s="58" t="e">
        <f t="shared" ca="1" si="13"/>
        <v>#REF!</v>
      </c>
      <c r="H6" s="58" t="e">
        <f t="shared" ca="1" si="14"/>
        <v>#REF!</v>
      </c>
      <c r="I6" s="58" t="e">
        <f t="shared" ca="1" si="15"/>
        <v>#REF!</v>
      </c>
      <c r="J6" s="58" t="e">
        <f t="shared" ca="1" si="16"/>
        <v>#REF!</v>
      </c>
      <c r="K6" s="58" t="e">
        <f t="shared" ca="1" si="17"/>
        <v>#REF!</v>
      </c>
      <c r="L6" s="58" t="e">
        <f t="shared" ca="1" si="18"/>
        <v>#REF!</v>
      </c>
      <c r="M6" s="58" t="e">
        <f t="shared" ca="1" si="19"/>
        <v>#REF!</v>
      </c>
      <c r="N6" s="58" t="e">
        <f t="shared" ca="1" si="20"/>
        <v>#REF!</v>
      </c>
      <c r="O6" s="58" t="e">
        <f t="shared" ca="1" si="21"/>
        <v>#REF!</v>
      </c>
      <c r="P6" s="59" t="e">
        <f t="shared" ca="1" si="22"/>
        <v>#REF!</v>
      </c>
    </row>
    <row r="7" spans="2:16" ht="12.9" customHeight="1" x14ac:dyDescent="0.2"/>
    <row r="8" spans="2:16" ht="12.9" customHeight="1" x14ac:dyDescent="0.2"/>
    <row r="9" spans="2:16" ht="12.9" customHeight="1" x14ac:dyDescent="0.2">
      <c r="B9" s="52"/>
      <c r="C9" s="39"/>
      <c r="D9" s="40"/>
      <c r="E9" s="41"/>
      <c r="F9" s="41"/>
      <c r="G9" s="41"/>
      <c r="H9" s="41"/>
      <c r="I9" s="42"/>
      <c r="J9" s="42"/>
      <c r="K9" s="42"/>
      <c r="L9" s="42"/>
      <c r="M9" s="42"/>
      <c r="N9" s="42"/>
      <c r="O9" s="42"/>
      <c r="P9" s="42"/>
    </row>
  </sheetData>
  <mergeCells count="3">
    <mergeCell ref="B1:D1"/>
    <mergeCell ref="O1:P1"/>
    <mergeCell ref="C2:P2"/>
  </mergeCells>
  <phoneticPr fontId="14" type="noConversion"/>
  <pageMargins left="0.70000000000000007" right="0.70000000000000007" top="0.75000000000000011" bottom="0.75000000000000011" header="0.30000000000000004" footer="0.30000000000000004"/>
  <colBreaks count="1" manualBreakCount="1">
    <brk id="16" max="1048575" man="1"/>
  </colBreaks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autoPageBreaks="0"/>
  </sheetPr>
  <dimension ref="A1:M35"/>
  <sheetViews>
    <sheetView workbookViewId="0">
      <selection activeCell="C3" sqref="C3"/>
    </sheetView>
  </sheetViews>
  <sheetFormatPr defaultColWidth="11.44140625" defaultRowHeight="14.4" x14ac:dyDescent="0.3"/>
  <cols>
    <col min="1" max="1" width="5.6640625" customWidth="1"/>
    <col min="2" max="6" width="11.44140625" customWidth="1"/>
    <col min="7" max="7" width="7.6640625" customWidth="1"/>
    <col min="8" max="8" width="21.44140625" bestFit="1" customWidth="1"/>
    <col min="9" max="9" width="6.44140625" customWidth="1"/>
    <col min="10" max="10" width="3.88671875" customWidth="1"/>
    <col min="11" max="11" width="7.33203125" customWidth="1"/>
    <col min="12" max="12" width="6.6640625" bestFit="1" customWidth="1"/>
    <col min="13" max="13" width="3.33203125" bestFit="1" customWidth="1"/>
  </cols>
  <sheetData>
    <row r="1" spans="1:13" ht="12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M1" s="14"/>
    </row>
    <row r="2" spans="1:13" ht="12" customHeight="1" x14ac:dyDescent="0.3">
      <c r="A2" s="79" t="s">
        <v>47</v>
      </c>
      <c r="B2" s="79"/>
      <c r="C2" s="5" t="s">
        <v>58</v>
      </c>
      <c r="D2" s="1"/>
      <c r="E2" s="1" t="s">
        <v>0</v>
      </c>
      <c r="F2" s="1"/>
    </row>
    <row r="3" spans="1:13" ht="12" customHeight="1" x14ac:dyDescent="0.3">
      <c r="A3" s="79" t="s">
        <v>1</v>
      </c>
      <c r="B3" s="79"/>
      <c r="C3" s="69"/>
      <c r="D3" s="1"/>
      <c r="E3" s="1" t="s">
        <v>35</v>
      </c>
      <c r="F3" s="2"/>
    </row>
    <row r="4" spans="1:13" ht="12" customHeight="1" x14ac:dyDescent="0.3">
      <c r="A4" s="79" t="s">
        <v>48</v>
      </c>
      <c r="B4" s="79"/>
      <c r="C4" s="5"/>
      <c r="D4" s="1"/>
      <c r="F4" s="1"/>
    </row>
    <row r="5" spans="1:13" ht="12" customHeight="1" x14ac:dyDescent="0.3">
      <c r="A5" s="79"/>
      <c r="B5" s="79"/>
      <c r="C5" s="34"/>
      <c r="D5" s="34"/>
      <c r="F5" s="1"/>
    </row>
    <row r="6" spans="1:13" ht="12" customHeight="1" x14ac:dyDescent="0.3">
      <c r="A6" s="1" t="s">
        <v>5</v>
      </c>
      <c r="C6" s="5"/>
      <c r="D6" s="1"/>
      <c r="E6" s="1" t="s">
        <v>50</v>
      </c>
      <c r="F6" s="5"/>
    </row>
    <row r="7" spans="1:13" ht="12" customHeight="1" x14ac:dyDescent="0.3">
      <c r="A7" s="79" t="s">
        <v>2</v>
      </c>
      <c r="B7" s="79"/>
      <c r="C7" s="5"/>
      <c r="D7" s="4"/>
      <c r="E7" s="1" t="s">
        <v>51</v>
      </c>
      <c r="F7" s="5"/>
    </row>
    <row r="8" spans="1:13" ht="12" customHeight="1" x14ac:dyDescent="0.3">
      <c r="A8" s="4" t="s">
        <v>3</v>
      </c>
      <c r="B8" s="4"/>
      <c r="C8" s="5"/>
      <c r="E8" s="1" t="s">
        <v>4</v>
      </c>
      <c r="F8" s="3"/>
    </row>
    <row r="9" spans="1:13" ht="12" customHeight="1" x14ac:dyDescent="0.3">
      <c r="A9" s="79" t="s">
        <v>52</v>
      </c>
      <c r="B9" s="79"/>
      <c r="C9" s="5"/>
      <c r="D9" s="6"/>
      <c r="E9" s="4" t="s">
        <v>49</v>
      </c>
      <c r="F9" s="3"/>
    </row>
    <row r="10" spans="1:13" ht="12" customHeight="1" x14ac:dyDescent="0.3">
      <c r="A10" s="28"/>
      <c r="B10" s="13"/>
      <c r="C10" s="1"/>
      <c r="D10" s="29"/>
      <c r="E10" s="1"/>
      <c r="F10" s="1"/>
      <c r="G10" s="1"/>
      <c r="K10" s="14"/>
    </row>
    <row r="11" spans="1:13" ht="12" customHeight="1" x14ac:dyDescent="0.3">
      <c r="A11" s="1"/>
      <c r="B11" s="1"/>
      <c r="C11" s="1"/>
      <c r="D11" s="1"/>
      <c r="E11" s="1"/>
      <c r="F11" s="1"/>
      <c r="G11" s="1"/>
      <c r="H11" s="19" t="s">
        <v>11</v>
      </c>
      <c r="I11" s="20">
        <f>(B21+F21)/2</f>
        <v>0</v>
      </c>
      <c r="J11" s="21" t="s">
        <v>12</v>
      </c>
      <c r="K11" s="14"/>
    </row>
    <row r="12" spans="1:13" ht="12" customHeight="1" x14ac:dyDescent="0.3">
      <c r="A12" s="16"/>
      <c r="B12" s="25" t="s">
        <v>37</v>
      </c>
      <c r="C12" s="81" t="s">
        <v>6</v>
      </c>
      <c r="D12" s="81"/>
      <c r="E12" s="81"/>
      <c r="F12" s="25" t="s">
        <v>37</v>
      </c>
      <c r="G12" s="1"/>
      <c r="H12" s="19" t="s">
        <v>13</v>
      </c>
      <c r="I12" s="20">
        <f>(B22+F22)/2</f>
        <v>0</v>
      </c>
      <c r="J12" s="21" t="s">
        <v>12</v>
      </c>
      <c r="K12" s="14"/>
    </row>
    <row r="13" spans="1:13" ht="12" customHeight="1" x14ac:dyDescent="0.3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"/>
      <c r="H13" s="19" t="s">
        <v>14</v>
      </c>
      <c r="I13" s="20">
        <f>(B23+F23)/2</f>
        <v>0</v>
      </c>
      <c r="J13" s="21" t="s">
        <v>12</v>
      </c>
      <c r="K13" s="14"/>
    </row>
    <row r="14" spans="1:13" ht="12" customHeight="1" x14ac:dyDescent="0.3">
      <c r="A14" s="22" t="s">
        <v>7</v>
      </c>
      <c r="B14" s="23"/>
      <c r="C14" s="23"/>
      <c r="D14" s="23"/>
      <c r="E14" s="23"/>
      <c r="F14" s="23"/>
      <c r="G14" s="1"/>
      <c r="H14" s="19" t="s">
        <v>15</v>
      </c>
      <c r="I14" s="20">
        <f>(C21+E21)/2</f>
        <v>0</v>
      </c>
      <c r="J14" s="21" t="s">
        <v>12</v>
      </c>
      <c r="K14" s="14"/>
    </row>
    <row r="15" spans="1:13" ht="12" customHeight="1" x14ac:dyDescent="0.3">
      <c r="A15" s="22" t="s">
        <v>8</v>
      </c>
      <c r="B15" s="23"/>
      <c r="C15" s="23"/>
      <c r="D15" s="23"/>
      <c r="E15" s="23"/>
      <c r="F15" s="23"/>
      <c r="G15" s="1"/>
      <c r="H15" s="19" t="s">
        <v>16</v>
      </c>
      <c r="I15" s="20">
        <f>(C22+E22)/2</f>
        <v>0</v>
      </c>
      <c r="J15" s="21" t="s">
        <v>12</v>
      </c>
      <c r="K15" s="14"/>
    </row>
    <row r="16" spans="1:13" ht="12" customHeight="1" x14ac:dyDescent="0.3">
      <c r="A16" s="22" t="s">
        <v>9</v>
      </c>
      <c r="B16" s="24"/>
      <c r="C16" s="24"/>
      <c r="D16" s="24"/>
      <c r="E16" s="23"/>
      <c r="F16" s="24"/>
      <c r="G16" s="1"/>
      <c r="H16" s="19" t="s">
        <v>17</v>
      </c>
      <c r="I16" s="20">
        <f>(C23+E23)/2</f>
        <v>0</v>
      </c>
      <c r="J16" s="21" t="s">
        <v>12</v>
      </c>
      <c r="K16" s="14"/>
    </row>
    <row r="17" spans="1:13" ht="12" customHeight="1" x14ac:dyDescent="0.3">
      <c r="A17" s="1"/>
      <c r="B17" s="25" t="s">
        <v>46</v>
      </c>
      <c r="C17" s="26"/>
      <c r="D17" s="27"/>
      <c r="E17" s="1"/>
      <c r="F17" s="25" t="s">
        <v>46</v>
      </c>
      <c r="G17" s="1"/>
      <c r="H17" s="19" t="s">
        <v>19</v>
      </c>
      <c r="I17" s="20">
        <f>D21</f>
        <v>0</v>
      </c>
      <c r="J17" s="21" t="s">
        <v>12</v>
      </c>
      <c r="K17" s="14"/>
    </row>
    <row r="18" spans="1:13" ht="12" customHeight="1" x14ac:dyDescent="0.3">
      <c r="A18" s="1"/>
      <c r="B18" s="1"/>
      <c r="C18" s="13"/>
      <c r="D18" s="1"/>
      <c r="E18" s="1"/>
      <c r="F18" s="1"/>
      <c r="G18" s="1"/>
      <c r="H18" s="19" t="s">
        <v>20</v>
      </c>
      <c r="I18" s="20">
        <f>D22</f>
        <v>0</v>
      </c>
      <c r="J18" s="21" t="s">
        <v>12</v>
      </c>
      <c r="K18" s="14"/>
    </row>
    <row r="19" spans="1:13" ht="12" customHeight="1" x14ac:dyDescent="0.3">
      <c r="A19" s="16"/>
      <c r="B19" s="25" t="str">
        <f>+B12</f>
        <v xml:space="preserve">P.Llum  </v>
      </c>
      <c r="C19" s="81" t="s">
        <v>18</v>
      </c>
      <c r="D19" s="81"/>
      <c r="E19" s="81"/>
      <c r="F19" s="25" t="str">
        <f>+F12</f>
        <v xml:space="preserve">P.Llum  </v>
      </c>
      <c r="G19" s="1"/>
      <c r="H19" s="19" t="s">
        <v>21</v>
      </c>
      <c r="I19" s="20">
        <f>D23</f>
        <v>0</v>
      </c>
      <c r="J19" s="21" t="s">
        <v>12</v>
      </c>
      <c r="K19" s="14"/>
    </row>
    <row r="20" spans="1:13" ht="12" customHeight="1" x14ac:dyDescent="0.3">
      <c r="A20" s="17"/>
      <c r="B20" s="18">
        <v>1</v>
      </c>
      <c r="C20" s="18">
        <v>2</v>
      </c>
      <c r="D20" s="18">
        <v>3</v>
      </c>
      <c r="E20" s="18">
        <v>4</v>
      </c>
      <c r="F20" s="18">
        <v>5</v>
      </c>
      <c r="G20" s="1"/>
      <c r="H20" s="14"/>
      <c r="I20" s="14"/>
      <c r="J20" s="14"/>
      <c r="K20" s="14"/>
    </row>
    <row r="21" spans="1:13" ht="12" customHeight="1" x14ac:dyDescent="0.3">
      <c r="A21" s="22" t="s">
        <v>7</v>
      </c>
      <c r="B21" s="23">
        <f>B14-($I$2*B14/100)</f>
        <v>0</v>
      </c>
      <c r="C21" s="23">
        <f t="shared" ref="B21:F23" si="0">C14-($I$2*C14/100)</f>
        <v>0</v>
      </c>
      <c r="D21" s="23">
        <f t="shared" si="0"/>
        <v>0</v>
      </c>
      <c r="E21" s="23">
        <f t="shared" si="0"/>
        <v>0</v>
      </c>
      <c r="F21" s="23">
        <f t="shared" si="0"/>
        <v>0</v>
      </c>
      <c r="G21" s="1"/>
      <c r="H21" s="45" t="s">
        <v>36</v>
      </c>
      <c r="I21" s="46">
        <f>(I11+(2*I12)+I13+(2*I14)+(4*I15)+(2*I16)+I17+(2*I18)+I19)/16</f>
        <v>0</v>
      </c>
      <c r="J21" s="15" t="s">
        <v>22</v>
      </c>
      <c r="K21" s="14"/>
    </row>
    <row r="22" spans="1:13" ht="12" customHeight="1" x14ac:dyDescent="0.3">
      <c r="A22" s="22" t="s">
        <v>8</v>
      </c>
      <c r="B22" s="23">
        <f t="shared" si="0"/>
        <v>0</v>
      </c>
      <c r="C22" s="23">
        <f t="shared" si="0"/>
        <v>0</v>
      </c>
      <c r="D22" s="23">
        <f t="shared" si="0"/>
        <v>0</v>
      </c>
      <c r="E22" s="23">
        <f t="shared" si="0"/>
        <v>0</v>
      </c>
      <c r="F22" s="23">
        <f t="shared" si="0"/>
        <v>0</v>
      </c>
      <c r="G22" s="1"/>
      <c r="H22" s="47" t="s">
        <v>23</v>
      </c>
      <c r="I22" s="48">
        <f>MIN(I11:I19)</f>
        <v>0</v>
      </c>
      <c r="J22" s="49" t="s">
        <v>12</v>
      </c>
      <c r="K22" s="14"/>
      <c r="L22" s="48">
        <f>MIN(B21:F23)</f>
        <v>0</v>
      </c>
      <c r="M22" s="49" t="s">
        <v>12</v>
      </c>
    </row>
    <row r="23" spans="1:13" ht="12" customHeight="1" x14ac:dyDescent="0.3">
      <c r="A23" s="22" t="s">
        <v>9</v>
      </c>
      <c r="B23" s="23">
        <f t="shared" si="0"/>
        <v>0</v>
      </c>
      <c r="C23" s="23">
        <f t="shared" si="0"/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1"/>
      <c r="H23" s="47" t="s">
        <v>24</v>
      </c>
      <c r="I23" s="48">
        <f>MAX(I11:I19)</f>
        <v>0</v>
      </c>
      <c r="J23" s="50" t="s">
        <v>12</v>
      </c>
      <c r="K23" s="14"/>
      <c r="L23" s="48">
        <f>MAX(B21:F23)</f>
        <v>0</v>
      </c>
      <c r="M23" s="50" t="s">
        <v>12</v>
      </c>
    </row>
    <row r="24" spans="1:13" ht="12" customHeight="1" x14ac:dyDescent="0.3">
      <c r="A24" s="28"/>
      <c r="B24" s="25" t="str">
        <f>+B17</f>
        <v>P.Llum</v>
      </c>
      <c r="C24" s="13"/>
      <c r="D24" s="13"/>
      <c r="E24" s="13"/>
      <c r="F24" s="25" t="str">
        <f>+F17</f>
        <v>P.Llum</v>
      </c>
      <c r="G24" s="1"/>
      <c r="H24" s="15" t="s">
        <v>56</v>
      </c>
      <c r="I24" s="30" t="e">
        <f>I22/I21</f>
        <v>#DIV/0!</v>
      </c>
      <c r="J24" s="31"/>
      <c r="K24" s="14"/>
      <c r="L24" s="30" t="e">
        <f>L22/I21</f>
        <v>#DIV/0!</v>
      </c>
      <c r="M24" s="31"/>
    </row>
    <row r="25" spans="1:13" ht="12" customHeight="1" x14ac:dyDescent="0.3">
      <c r="A25" s="28"/>
      <c r="B25" s="13"/>
      <c r="C25" s="13"/>
      <c r="D25" s="13"/>
      <c r="E25" s="13"/>
      <c r="F25" s="13"/>
      <c r="G25" s="1"/>
      <c r="H25" s="15" t="s">
        <v>57</v>
      </c>
      <c r="I25" s="30" t="e">
        <f>I22/I23</f>
        <v>#DIV/0!</v>
      </c>
      <c r="J25" s="51"/>
      <c r="K25" s="14"/>
      <c r="L25" s="30" t="e">
        <f>L22/L23</f>
        <v>#DIV/0!</v>
      </c>
      <c r="M25" s="51"/>
    </row>
    <row r="26" spans="1:13" ht="12" customHeight="1" x14ac:dyDescent="0.3">
      <c r="A26" s="28"/>
      <c r="B26" s="13"/>
      <c r="C26" s="13"/>
      <c r="D26" s="13"/>
      <c r="E26" s="13"/>
      <c r="F26" s="13"/>
      <c r="G26" s="1"/>
      <c r="H26" s="29"/>
      <c r="I26" s="1"/>
      <c r="J26" s="1"/>
      <c r="K26" s="14"/>
      <c r="M26" s="1"/>
    </row>
    <row r="27" spans="1:13" ht="12" customHeight="1" x14ac:dyDescent="0.3">
      <c r="A27" s="28"/>
      <c r="B27" s="13"/>
      <c r="C27" s="13"/>
      <c r="D27" s="13"/>
      <c r="E27" s="13"/>
      <c r="F27" s="13"/>
      <c r="G27" s="1"/>
      <c r="H27" s="14"/>
      <c r="I27" s="14"/>
      <c r="J27" s="14"/>
      <c r="K27" s="14"/>
      <c r="M27" s="14"/>
    </row>
    <row r="28" spans="1:13" ht="12" customHeight="1" x14ac:dyDescent="0.3">
      <c r="A28" s="28"/>
      <c r="B28" s="13"/>
      <c r="C28" s="13"/>
      <c r="D28" s="13"/>
      <c r="E28" s="13"/>
      <c r="F28" s="13"/>
      <c r="G28" s="1"/>
      <c r="J28" s="14"/>
      <c r="K28" s="14"/>
      <c r="M28" s="14"/>
    </row>
    <row r="29" spans="1:13" ht="12" customHeight="1" x14ac:dyDescent="0.3">
      <c r="A29" s="28"/>
      <c r="B29" s="13"/>
      <c r="C29" s="13"/>
      <c r="D29" s="13"/>
      <c r="E29" s="13"/>
      <c r="F29" s="13"/>
      <c r="G29" s="1"/>
      <c r="H29" s="29"/>
      <c r="I29" s="1"/>
      <c r="J29" s="14"/>
      <c r="K29" s="14"/>
      <c r="M29" s="14"/>
    </row>
    <row r="30" spans="1:13" ht="12" customHeight="1" x14ac:dyDescent="0.3">
      <c r="A30" s="28"/>
      <c r="B30" s="13"/>
      <c r="C30" s="1"/>
      <c r="D30" s="32"/>
      <c r="E30" s="2"/>
      <c r="F30" s="4"/>
      <c r="G30" s="1"/>
      <c r="J30" s="14"/>
      <c r="K30" s="14"/>
      <c r="M30" s="14"/>
    </row>
    <row r="31" spans="1:13" ht="12" customHeight="1" x14ac:dyDescent="0.3">
      <c r="A31" s="28"/>
      <c r="B31" s="13"/>
      <c r="C31" s="1"/>
      <c r="D31" s="29"/>
      <c r="E31" s="1"/>
      <c r="F31" s="1"/>
      <c r="G31" s="1"/>
      <c r="H31" s="14"/>
      <c r="I31" s="14"/>
      <c r="J31" s="14"/>
      <c r="K31" s="14"/>
      <c r="M31" s="14"/>
    </row>
    <row r="32" spans="1:13" ht="12" customHeight="1" x14ac:dyDescent="0.3">
      <c r="A32" s="28"/>
      <c r="B32" s="13"/>
      <c r="C32" s="1"/>
      <c r="D32" s="29"/>
      <c r="E32" s="2"/>
      <c r="F32" s="33"/>
      <c r="G32" s="1"/>
      <c r="H32" s="14"/>
      <c r="I32" s="14"/>
      <c r="J32" s="14"/>
      <c r="K32" s="14"/>
      <c r="M32" s="14"/>
    </row>
    <row r="33" spans="1:11" ht="12" customHeight="1" x14ac:dyDescent="0.3">
      <c r="A33" s="28"/>
      <c r="B33" s="13"/>
      <c r="C33" s="1"/>
      <c r="D33" s="29"/>
      <c r="E33" s="1"/>
      <c r="F33" s="1"/>
      <c r="G33" s="1"/>
      <c r="K33" s="14"/>
    </row>
    <row r="34" spans="1:11" ht="12" customHeight="1" x14ac:dyDescent="0.3">
      <c r="A34" s="28"/>
      <c r="B34" s="13"/>
      <c r="C34" s="1"/>
      <c r="D34" s="29"/>
      <c r="E34" s="2"/>
      <c r="F34" s="1"/>
      <c r="G34" s="1"/>
      <c r="K34" s="14"/>
    </row>
    <row r="35" spans="1:11" ht="12" customHeight="1" x14ac:dyDescent="0.3">
      <c r="A35" s="28"/>
      <c r="B35" s="13"/>
      <c r="C35" s="34"/>
      <c r="D35" s="34"/>
      <c r="E35" s="34"/>
      <c r="F35" s="34"/>
      <c r="G35" s="34"/>
    </row>
  </sheetData>
  <mergeCells count="8">
    <mergeCell ref="C12:E12"/>
    <mergeCell ref="C19:E19"/>
    <mergeCell ref="A7:B7"/>
    <mergeCell ref="A9:B9"/>
    <mergeCell ref="A2:B2"/>
    <mergeCell ref="A3:B3"/>
    <mergeCell ref="A4:B4"/>
    <mergeCell ref="A5:B5"/>
  </mergeCells>
  <phoneticPr fontId="14" type="noConversion"/>
  <pageMargins left="0.70000000000000007" right="0.70000000000000007" top="0.75000000000000011" bottom="0.75000000000000011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D40-476F-4AD5-A175-44628B0E1CD0}">
  <sheetPr>
    <tabColor theme="6" tint="0.39997558519241921"/>
    <pageSetUpPr autoPageBreaks="0"/>
  </sheetPr>
  <dimension ref="A1:M35"/>
  <sheetViews>
    <sheetView workbookViewId="0">
      <selection activeCell="P14" sqref="P14"/>
    </sheetView>
  </sheetViews>
  <sheetFormatPr defaultColWidth="11.44140625" defaultRowHeight="14.4" x14ac:dyDescent="0.3"/>
  <cols>
    <col min="1" max="1" width="5.6640625" customWidth="1"/>
    <col min="2" max="6" width="11.44140625" customWidth="1"/>
    <col min="7" max="7" width="7.6640625" customWidth="1"/>
    <col min="8" max="8" width="21.44140625" bestFit="1" customWidth="1"/>
    <col min="9" max="9" width="6.44140625" customWidth="1"/>
    <col min="10" max="10" width="3.88671875" customWidth="1"/>
    <col min="11" max="11" width="7.33203125" customWidth="1"/>
    <col min="12" max="12" width="6.6640625" bestFit="1" customWidth="1"/>
    <col min="13" max="13" width="3.33203125" bestFit="1" customWidth="1"/>
  </cols>
  <sheetData>
    <row r="1" spans="1:13" ht="12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M1" s="14"/>
    </row>
    <row r="2" spans="1:13" ht="12" customHeight="1" x14ac:dyDescent="0.3">
      <c r="A2" s="79" t="s">
        <v>47</v>
      </c>
      <c r="B2" s="79"/>
      <c r="C2" s="5"/>
      <c r="D2" s="1"/>
      <c r="E2" s="1" t="s">
        <v>0</v>
      </c>
      <c r="F2" s="1"/>
    </row>
    <row r="3" spans="1:13" ht="12" customHeight="1" x14ac:dyDescent="0.3">
      <c r="A3" s="79" t="s">
        <v>1</v>
      </c>
      <c r="B3" s="79"/>
      <c r="C3" s="69"/>
      <c r="D3" s="1"/>
      <c r="E3" s="1" t="s">
        <v>35</v>
      </c>
      <c r="F3" s="2"/>
    </row>
    <row r="4" spans="1:13" ht="12" customHeight="1" x14ac:dyDescent="0.3">
      <c r="A4" s="79" t="s">
        <v>48</v>
      </c>
      <c r="B4" s="79"/>
      <c r="C4" s="5"/>
      <c r="D4" s="1"/>
      <c r="F4" s="1"/>
    </row>
    <row r="5" spans="1:13" ht="12" customHeight="1" x14ac:dyDescent="0.3">
      <c r="A5" s="79"/>
      <c r="B5" s="79"/>
      <c r="C5" s="34"/>
      <c r="D5" s="34"/>
      <c r="F5" s="1"/>
    </row>
    <row r="6" spans="1:13" ht="12" customHeight="1" x14ac:dyDescent="0.3">
      <c r="A6" s="1" t="s">
        <v>5</v>
      </c>
      <c r="C6" s="5"/>
      <c r="D6" s="1"/>
      <c r="E6" s="1" t="s">
        <v>50</v>
      </c>
      <c r="F6" s="5"/>
    </row>
    <row r="7" spans="1:13" ht="12" customHeight="1" x14ac:dyDescent="0.3">
      <c r="A7" s="79" t="s">
        <v>2</v>
      </c>
      <c r="B7" s="79"/>
      <c r="C7" s="5"/>
      <c r="D7" s="4"/>
      <c r="E7" s="1" t="s">
        <v>51</v>
      </c>
      <c r="F7" s="5"/>
    </row>
    <row r="8" spans="1:13" ht="12" customHeight="1" x14ac:dyDescent="0.3">
      <c r="A8" s="4" t="s">
        <v>3</v>
      </c>
      <c r="B8" s="4"/>
      <c r="C8" s="5"/>
      <c r="E8" s="1" t="s">
        <v>4</v>
      </c>
      <c r="F8" s="3"/>
    </row>
    <row r="9" spans="1:13" ht="12" customHeight="1" x14ac:dyDescent="0.3">
      <c r="A9" s="79" t="s">
        <v>52</v>
      </c>
      <c r="B9" s="79"/>
      <c r="C9" s="5"/>
      <c r="D9" s="6"/>
      <c r="E9" s="4" t="s">
        <v>49</v>
      </c>
      <c r="F9" s="3"/>
    </row>
    <row r="10" spans="1:13" ht="12" customHeight="1" x14ac:dyDescent="0.3">
      <c r="A10" s="28"/>
      <c r="B10" s="13"/>
      <c r="C10" s="1"/>
      <c r="D10" s="29"/>
      <c r="E10" s="1"/>
      <c r="F10" s="1"/>
      <c r="G10" s="1"/>
      <c r="K10" s="14"/>
    </row>
    <row r="11" spans="1:13" ht="12" customHeight="1" x14ac:dyDescent="0.3">
      <c r="A11" s="1"/>
      <c r="B11" s="1"/>
      <c r="C11" s="1"/>
      <c r="D11" s="1"/>
      <c r="E11" s="1"/>
      <c r="F11" s="1"/>
      <c r="G11" s="1"/>
      <c r="H11" s="19" t="s">
        <v>11</v>
      </c>
      <c r="I11" s="20">
        <f>(B21+F21)/2</f>
        <v>0</v>
      </c>
      <c r="J11" s="21" t="s">
        <v>12</v>
      </c>
      <c r="K11" s="14"/>
    </row>
    <row r="12" spans="1:13" ht="12" customHeight="1" x14ac:dyDescent="0.3">
      <c r="A12" s="16"/>
      <c r="B12" s="25" t="s">
        <v>37</v>
      </c>
      <c r="C12" s="81" t="s">
        <v>6</v>
      </c>
      <c r="D12" s="81"/>
      <c r="E12" s="81"/>
      <c r="F12" s="25" t="s">
        <v>37</v>
      </c>
      <c r="G12" s="1"/>
      <c r="H12" s="19" t="s">
        <v>13</v>
      </c>
      <c r="I12" s="20">
        <f>(B22+F22)/2</f>
        <v>0</v>
      </c>
      <c r="J12" s="21" t="s">
        <v>12</v>
      </c>
      <c r="K12" s="14"/>
    </row>
    <row r="13" spans="1:13" ht="12" customHeight="1" x14ac:dyDescent="0.3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"/>
      <c r="H13" s="19" t="s">
        <v>14</v>
      </c>
      <c r="I13" s="20">
        <f>(B23+F23)/2</f>
        <v>0</v>
      </c>
      <c r="J13" s="21" t="s">
        <v>12</v>
      </c>
      <c r="K13" s="14"/>
    </row>
    <row r="14" spans="1:13" ht="12" customHeight="1" x14ac:dyDescent="0.3">
      <c r="A14" s="22" t="s">
        <v>7</v>
      </c>
      <c r="B14" s="23"/>
      <c r="C14" s="23"/>
      <c r="D14" s="23"/>
      <c r="E14" s="23"/>
      <c r="F14" s="23"/>
      <c r="G14" s="1"/>
      <c r="H14" s="19" t="s">
        <v>15</v>
      </c>
      <c r="I14" s="20">
        <f>(C21+E21)/2</f>
        <v>0</v>
      </c>
      <c r="J14" s="21" t="s">
        <v>12</v>
      </c>
      <c r="K14" s="14"/>
    </row>
    <row r="15" spans="1:13" ht="12" customHeight="1" x14ac:dyDescent="0.3">
      <c r="A15" s="22" t="s">
        <v>8</v>
      </c>
      <c r="B15" s="23"/>
      <c r="C15" s="23"/>
      <c r="D15" s="23"/>
      <c r="E15" s="23"/>
      <c r="F15" s="23"/>
      <c r="G15" s="1"/>
      <c r="H15" s="19" t="s">
        <v>16</v>
      </c>
      <c r="I15" s="20">
        <f>(C22+E22)/2</f>
        <v>0</v>
      </c>
      <c r="J15" s="21" t="s">
        <v>12</v>
      </c>
      <c r="K15" s="14"/>
    </row>
    <row r="16" spans="1:13" ht="12" customHeight="1" x14ac:dyDescent="0.3">
      <c r="A16" s="22" t="s">
        <v>9</v>
      </c>
      <c r="B16" s="24"/>
      <c r="C16" s="24"/>
      <c r="D16" s="24"/>
      <c r="E16" s="23"/>
      <c r="F16" s="24"/>
      <c r="G16" s="1"/>
      <c r="H16" s="19" t="s">
        <v>17</v>
      </c>
      <c r="I16" s="20">
        <f>(C23+E23)/2</f>
        <v>0</v>
      </c>
      <c r="J16" s="21" t="s">
        <v>12</v>
      </c>
      <c r="K16" s="14"/>
    </row>
    <row r="17" spans="1:13" ht="12" customHeight="1" x14ac:dyDescent="0.3">
      <c r="A17" s="1"/>
      <c r="B17" s="25" t="s">
        <v>46</v>
      </c>
      <c r="C17" s="26"/>
      <c r="D17" s="27"/>
      <c r="E17" s="1"/>
      <c r="F17" s="25" t="s">
        <v>46</v>
      </c>
      <c r="G17" s="1"/>
      <c r="H17" s="19" t="s">
        <v>19</v>
      </c>
      <c r="I17" s="20">
        <f>D21</f>
        <v>0</v>
      </c>
      <c r="J17" s="21" t="s">
        <v>12</v>
      </c>
      <c r="K17" s="14"/>
    </row>
    <row r="18" spans="1:13" ht="12" customHeight="1" x14ac:dyDescent="0.3">
      <c r="A18" s="1"/>
      <c r="B18" s="1"/>
      <c r="C18" s="13"/>
      <c r="D18" s="1"/>
      <c r="E18" s="1"/>
      <c r="F18" s="1"/>
      <c r="G18" s="1"/>
      <c r="H18" s="19" t="s">
        <v>20</v>
      </c>
      <c r="I18" s="20">
        <f>D22</f>
        <v>0</v>
      </c>
      <c r="J18" s="21" t="s">
        <v>12</v>
      </c>
      <c r="K18" s="14"/>
    </row>
    <row r="19" spans="1:13" ht="12" customHeight="1" x14ac:dyDescent="0.3">
      <c r="A19" s="16"/>
      <c r="B19" s="25" t="str">
        <f>+B12</f>
        <v xml:space="preserve">P.Llum  </v>
      </c>
      <c r="C19" s="81" t="s">
        <v>18</v>
      </c>
      <c r="D19" s="81"/>
      <c r="E19" s="81"/>
      <c r="F19" s="25" t="str">
        <f>+F12</f>
        <v xml:space="preserve">P.Llum  </v>
      </c>
      <c r="G19" s="1"/>
      <c r="H19" s="19" t="s">
        <v>21</v>
      </c>
      <c r="I19" s="20">
        <f>D23</f>
        <v>0</v>
      </c>
      <c r="J19" s="21" t="s">
        <v>12</v>
      </c>
      <c r="K19" s="14"/>
    </row>
    <row r="20" spans="1:13" ht="12" customHeight="1" x14ac:dyDescent="0.3">
      <c r="A20" s="17"/>
      <c r="B20" s="18">
        <v>1</v>
      </c>
      <c r="C20" s="18">
        <v>2</v>
      </c>
      <c r="D20" s="18">
        <v>3</v>
      </c>
      <c r="E20" s="18">
        <v>4</v>
      </c>
      <c r="F20" s="18">
        <v>5</v>
      </c>
      <c r="G20" s="1"/>
      <c r="H20" s="14"/>
      <c r="I20" s="14"/>
      <c r="J20" s="14"/>
      <c r="K20" s="14"/>
    </row>
    <row r="21" spans="1:13" ht="12" customHeight="1" x14ac:dyDescent="0.3">
      <c r="A21" s="22" t="s">
        <v>7</v>
      </c>
      <c r="B21" s="23">
        <f>B14-($I$2*B14/100)</f>
        <v>0</v>
      </c>
      <c r="C21" s="23">
        <f t="shared" ref="B21:F23" si="0">C14-($I$2*C14/100)</f>
        <v>0</v>
      </c>
      <c r="D21" s="23">
        <f t="shared" si="0"/>
        <v>0</v>
      </c>
      <c r="E21" s="23">
        <f t="shared" si="0"/>
        <v>0</v>
      </c>
      <c r="F21" s="23">
        <f t="shared" si="0"/>
        <v>0</v>
      </c>
      <c r="G21" s="1"/>
      <c r="H21" s="45" t="s">
        <v>36</v>
      </c>
      <c r="I21" s="46">
        <f>(I11+(2*I12)+I13+(2*I14)+(4*I15)+(2*I16)+I17+(2*I18)+I19)/16</f>
        <v>0</v>
      </c>
      <c r="J21" s="15" t="s">
        <v>22</v>
      </c>
      <c r="K21" s="14"/>
    </row>
    <row r="22" spans="1:13" ht="12" customHeight="1" x14ac:dyDescent="0.3">
      <c r="A22" s="22" t="s">
        <v>8</v>
      </c>
      <c r="B22" s="23">
        <f t="shared" si="0"/>
        <v>0</v>
      </c>
      <c r="C22" s="23">
        <f t="shared" si="0"/>
        <v>0</v>
      </c>
      <c r="D22" s="23">
        <f t="shared" si="0"/>
        <v>0</v>
      </c>
      <c r="E22" s="23">
        <f t="shared" si="0"/>
        <v>0</v>
      </c>
      <c r="F22" s="23">
        <f t="shared" si="0"/>
        <v>0</v>
      </c>
      <c r="G22" s="1"/>
      <c r="H22" s="47" t="s">
        <v>23</v>
      </c>
      <c r="I22" s="48">
        <f>MIN(I11:I19)</f>
        <v>0</v>
      </c>
      <c r="J22" s="49" t="s">
        <v>12</v>
      </c>
      <c r="K22" s="14"/>
      <c r="L22" s="48">
        <f>MIN(B21:F23)</f>
        <v>0</v>
      </c>
      <c r="M22" s="49" t="s">
        <v>12</v>
      </c>
    </row>
    <row r="23" spans="1:13" ht="12" customHeight="1" x14ac:dyDescent="0.3">
      <c r="A23" s="22" t="s">
        <v>9</v>
      </c>
      <c r="B23" s="23">
        <f t="shared" si="0"/>
        <v>0</v>
      </c>
      <c r="C23" s="23">
        <f t="shared" si="0"/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1"/>
      <c r="H23" s="47" t="s">
        <v>24</v>
      </c>
      <c r="I23" s="48">
        <f>MAX(I11:I19)</f>
        <v>0</v>
      </c>
      <c r="J23" s="50" t="s">
        <v>12</v>
      </c>
      <c r="K23" s="14"/>
      <c r="L23" s="48">
        <f>MAX(B21:F23)</f>
        <v>0</v>
      </c>
      <c r="M23" s="50" t="s">
        <v>12</v>
      </c>
    </row>
    <row r="24" spans="1:13" ht="12" customHeight="1" x14ac:dyDescent="0.3">
      <c r="A24" s="28"/>
      <c r="B24" s="25" t="str">
        <f>+B17</f>
        <v>P.Llum</v>
      </c>
      <c r="C24" s="13"/>
      <c r="D24" s="13"/>
      <c r="E24" s="13"/>
      <c r="F24" s="25" t="str">
        <f>+F17</f>
        <v>P.Llum</v>
      </c>
      <c r="G24" s="1"/>
      <c r="H24" s="15" t="s">
        <v>56</v>
      </c>
      <c r="I24" s="30" t="e">
        <f>I22/I21</f>
        <v>#DIV/0!</v>
      </c>
      <c r="J24" s="31"/>
      <c r="K24" s="14"/>
      <c r="L24" s="30" t="e">
        <f>L22/I21</f>
        <v>#DIV/0!</v>
      </c>
      <c r="M24" s="31"/>
    </row>
    <row r="25" spans="1:13" ht="12" customHeight="1" x14ac:dyDescent="0.3">
      <c r="A25" s="28"/>
      <c r="B25" s="13"/>
      <c r="C25" s="13"/>
      <c r="D25" s="13"/>
      <c r="E25" s="13"/>
      <c r="F25" s="13"/>
      <c r="G25" s="1"/>
      <c r="H25" s="15" t="s">
        <v>57</v>
      </c>
      <c r="I25" s="30" t="e">
        <f>I22/I23</f>
        <v>#DIV/0!</v>
      </c>
      <c r="J25" s="51"/>
      <c r="K25" s="14"/>
      <c r="L25" s="30" t="e">
        <f>L22/L23</f>
        <v>#DIV/0!</v>
      </c>
      <c r="M25" s="51"/>
    </row>
    <row r="26" spans="1:13" ht="12" customHeight="1" x14ac:dyDescent="0.3">
      <c r="A26" s="28"/>
      <c r="B26" s="13"/>
      <c r="C26" s="13"/>
      <c r="D26" s="13"/>
      <c r="E26" s="13"/>
      <c r="F26" s="13"/>
      <c r="G26" s="1"/>
      <c r="H26" s="29"/>
      <c r="I26" s="1"/>
      <c r="J26" s="1"/>
      <c r="K26" s="14"/>
      <c r="M26" s="1"/>
    </row>
    <row r="27" spans="1:13" ht="12" customHeight="1" x14ac:dyDescent="0.3">
      <c r="A27" s="28"/>
      <c r="B27" s="13"/>
      <c r="C27" s="13"/>
      <c r="D27" s="13"/>
      <c r="E27" s="13"/>
      <c r="F27" s="13"/>
      <c r="G27" s="1"/>
      <c r="H27" s="14"/>
      <c r="I27" s="14"/>
      <c r="J27" s="14"/>
      <c r="K27" s="14"/>
      <c r="M27" s="14"/>
    </row>
    <row r="28" spans="1:13" ht="12" customHeight="1" x14ac:dyDescent="0.3">
      <c r="A28" s="28"/>
      <c r="B28" s="13"/>
      <c r="C28" s="13"/>
      <c r="D28" s="13"/>
      <c r="E28" s="13"/>
      <c r="F28" s="13"/>
      <c r="G28" s="1"/>
      <c r="J28" s="14"/>
      <c r="K28" s="14"/>
      <c r="M28" s="14"/>
    </row>
    <row r="29" spans="1:13" ht="12" customHeight="1" x14ac:dyDescent="0.3">
      <c r="A29" s="28"/>
      <c r="B29" s="13"/>
      <c r="C29" s="13"/>
      <c r="D29" s="13"/>
      <c r="E29" s="13"/>
      <c r="F29" s="13"/>
      <c r="G29" s="1"/>
      <c r="H29" s="29"/>
      <c r="I29" s="1"/>
      <c r="J29" s="14"/>
      <c r="K29" s="14"/>
      <c r="M29" s="14"/>
    </row>
    <row r="30" spans="1:13" ht="12" customHeight="1" x14ac:dyDescent="0.3">
      <c r="A30" s="28"/>
      <c r="B30" s="13"/>
      <c r="C30" s="1"/>
      <c r="D30" s="32"/>
      <c r="E30" s="2"/>
      <c r="F30" s="4"/>
      <c r="G30" s="1"/>
      <c r="J30" s="14"/>
      <c r="K30" s="14"/>
      <c r="M30" s="14"/>
    </row>
    <row r="31" spans="1:13" ht="12" customHeight="1" x14ac:dyDescent="0.3">
      <c r="A31" s="28"/>
      <c r="B31" s="13"/>
      <c r="C31" s="1"/>
      <c r="D31" s="29"/>
      <c r="E31" s="1"/>
      <c r="F31" s="1"/>
      <c r="G31" s="1"/>
      <c r="H31" s="14"/>
      <c r="I31" s="14"/>
      <c r="J31" s="14"/>
      <c r="K31" s="14"/>
      <c r="M31" s="14"/>
    </row>
    <row r="32" spans="1:13" ht="12" customHeight="1" x14ac:dyDescent="0.3">
      <c r="A32" s="28"/>
      <c r="B32" s="13"/>
      <c r="C32" s="1"/>
      <c r="D32" s="29"/>
      <c r="E32" s="2"/>
      <c r="F32" s="33"/>
      <c r="G32" s="1"/>
      <c r="H32" s="14"/>
      <c r="I32" s="14"/>
      <c r="J32" s="14"/>
      <c r="K32" s="14"/>
      <c r="M32" s="14"/>
    </row>
    <row r="33" spans="1:11" ht="12" customHeight="1" x14ac:dyDescent="0.3">
      <c r="A33" s="28"/>
      <c r="B33" s="13"/>
      <c r="C33" s="1"/>
      <c r="D33" s="29"/>
      <c r="E33" s="1"/>
      <c r="F33" s="1"/>
      <c r="G33" s="1"/>
      <c r="K33" s="14"/>
    </row>
    <row r="34" spans="1:11" ht="12" customHeight="1" x14ac:dyDescent="0.3">
      <c r="A34" s="28"/>
      <c r="B34" s="13"/>
      <c r="C34" s="1"/>
      <c r="D34" s="29"/>
      <c r="E34" s="2"/>
      <c r="F34" s="1"/>
      <c r="G34" s="1"/>
      <c r="K34" s="14"/>
    </row>
    <row r="35" spans="1:11" ht="12" customHeight="1" x14ac:dyDescent="0.3">
      <c r="A35" s="28"/>
      <c r="B35" s="13"/>
      <c r="C35" s="34"/>
      <c r="D35" s="34"/>
      <c r="E35" s="34"/>
      <c r="F35" s="34"/>
      <c r="G35" s="34"/>
    </row>
  </sheetData>
  <mergeCells count="8">
    <mergeCell ref="C12:E12"/>
    <mergeCell ref="C19:E19"/>
    <mergeCell ref="A2:B2"/>
    <mergeCell ref="A3:B3"/>
    <mergeCell ref="A4:B4"/>
    <mergeCell ref="A5:B5"/>
    <mergeCell ref="A7:B7"/>
    <mergeCell ref="A9:B9"/>
  </mergeCells>
  <pageMargins left="0.70000000000000007" right="0.70000000000000007" top="0.75000000000000011" bottom="0.75000000000000011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C2467D1E81B9468EB9CF22B909F0B9" ma:contentTypeVersion="17" ma:contentTypeDescription="Crea un document nou" ma:contentTypeScope="" ma:versionID="a7d290eb571a90c5b876f80bb6b0b175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6d6a33c2e1586d13b56ddc1f30e08c63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4822fc-b4b9-4f22-acb2-eb3bd80a0817" xsi:nil="true"/>
    <lcf76f155ced4ddcb4097134ff3c332f xmlns="9258ea91-e474-421c-9882-8fd427e710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11C7BC-FA74-4096-AA2F-D570AE077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20605-3926-417C-97BF-7C2918971C2E}"/>
</file>

<file path=customXml/itemProps3.xml><?xml version="1.0" encoding="utf-8"?>
<ds:datastoreItem xmlns:ds="http://schemas.openxmlformats.org/officeDocument/2006/customXml" ds:itemID="{DD3FE8A6-7012-4379-85C9-213DBAE28886}">
  <ds:schemaRefs>
    <ds:schemaRef ds:uri="http://schemas.microsoft.com/office/2006/metadata/properties"/>
    <ds:schemaRef ds:uri="http://schemas.microsoft.com/office/infopath/2007/PartnerControls"/>
    <ds:schemaRef ds:uri="3c4822fc-b4b9-4f22-acb2-eb3bd80a0817"/>
    <ds:schemaRef ds:uri="9258ea91-e474-421c-9882-8fd427e71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imprimir</vt:lpstr>
      <vt:lpstr>Resum</vt:lpstr>
      <vt:lpstr>001</vt:lpstr>
      <vt:lpstr>002</vt:lpstr>
      <vt:lpstr>'001'!Àrea_d'impressió</vt:lpstr>
      <vt:lpstr>'002'!Àrea_d'impressió</vt:lpstr>
      <vt:lpstr>Resum!Àrea_d'impressió</vt:lpstr>
      <vt:lpstr>Resum!Títols_per_imprimir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</dc:creator>
  <cp:lastModifiedBy>SOLA SUBIRANAS, MONTSERRAT</cp:lastModifiedBy>
  <cp:lastPrinted>2016-11-30T13:09:57Z</cp:lastPrinted>
  <dcterms:created xsi:type="dcterms:W3CDTF">2015-09-01T10:42:53Z</dcterms:created>
  <dcterms:modified xsi:type="dcterms:W3CDTF">2026-06-09T08:36:20Z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0x01010082C2467D1E81B9468EB9CF22B909F0B9</vt:lpwstr>
  </property>
  <property fmtid="{D5CDD505-2E9C-101B-9397-08002B2CF9AE}" pid="3" name="MediaServiceImageTags">
    <vt:lpwstr/>
  </property>
</Properties>
</file>