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5269_Festivals entitats\00_Administració Electrònica\Formularis Justificació 25\"/>
    </mc:Choice>
  </mc:AlternateContent>
  <xr:revisionPtr revIDLastSave="0" documentId="13_ncr:1_{2D37DD10-007E-4814-820C-8805FE16A3C5}"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Despeses!$A$1:$L$121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 r="B35" i="2"/>
  <c r="C35" i="2" s="1"/>
  <c r="B43" i="2"/>
  <c r="C43" i="2"/>
  <c r="K12" i="1"/>
  <c r="B47" i="2"/>
  <c r="B36" i="2"/>
  <c r="B37" i="2"/>
  <c r="B38" i="2"/>
  <c r="B39" i="2"/>
  <c r="B40" i="2"/>
  <c r="B41" i="2"/>
  <c r="B42" i="2"/>
  <c r="B44" i="2"/>
  <c r="B45" i="2"/>
  <c r="B46" i="2"/>
  <c r="B48" i="2"/>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D14" i="2" l="1"/>
  <c r="E14" i="2" s="1"/>
  <c r="D15" i="2"/>
  <c r="E15" i="2" s="1"/>
  <c r="D16" i="2"/>
  <c r="E16" i="2" s="1"/>
  <c r="D17" i="2"/>
  <c r="E17" i="2" s="1"/>
  <c r="D18" i="2"/>
  <c r="E18" i="2" s="1"/>
  <c r="D19" i="2"/>
  <c r="E19" i="2" s="1"/>
  <c r="D20" i="2"/>
  <c r="E20" i="2" s="1"/>
  <c r="D21" i="2"/>
  <c r="E21" i="2" s="1"/>
  <c r="D22" i="2"/>
  <c r="E22" i="2" s="1"/>
  <c r="D23" i="2"/>
  <c r="E23" i="2" s="1"/>
  <c r="D13" i="2"/>
  <c r="E13" i="2" s="1"/>
  <c r="D12" i="2"/>
  <c r="J112" i="1"/>
  <c r="C49" i="2" s="1"/>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<sst xmlns="http://schemas.openxmlformats.org/spreadsheetml/2006/main" count="96" uniqueCount="80">
  <si>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</si>
  <si>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</si>
  <si>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</si>
  <si>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</si>
  <si>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</si>
  <si>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</si>
  <si>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</si>
  <si>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</si>
  <si>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</si>
  <si>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</si>
  <si>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</si>
  <si>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</si>
  <si>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</si>
  <si>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</si>
  <si>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</si>
  <si>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</si>
  <si>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</si>
  <si>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</si>
  <si>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</si>
  <si>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</si>
  <si>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</si>
  <si>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</si>
  <si>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</si>
  <si>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</si>
  <si>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</si>
  <si>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</si>
  <si>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</si>
  <si>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</si>
  <si>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</si>
  <si>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</si>
  <si>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</si>
  <si>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</si>
  <si>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</si>
  <si>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</si>
  <si>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</si>
  <si>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</si>
  <si>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</si>
  <si>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</si>
  <si>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</si>
  <si>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</si>
  <si>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</si>
  <si>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</si>
  <si>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</si>
  <si>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</si>
  <si>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</si>
  <si>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</si>
  <si>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</si>
  <si>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</si>
  <si>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</si>
  <si>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</si>
  <si>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</si>
  <si>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</si>
  <si>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</si>
  <si>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</si>
  <si>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</si>
  <si>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</si>
  <si>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</si>
  <si>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</si>
  <si>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</si>
  <si>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</si>
  <si>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</si>
  <si>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</si>
  <si>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</si>
  <si>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</si>
  <si>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</si>
  <si>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</si>
  <si>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</si>
  <si>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</si>
  <si>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</si>
  <si>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</si>
  <si>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</si>
  <si>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</si>
  <si>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</si>
  <si>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</si>
  <si>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</si>
  <si>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2025/15633</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</si>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</sst>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1" fillId="0" borderId="0" xfId="0" applyFont="1" applyAlignment="1">
      <alignment horizontal="left" vertical="top"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28" zoomScale="98" zoomScaleNormal="98" workbookViewId="0">
      <selection activeCell="C35" sqref="C35"/>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9" max="9" width="11" customWidth="1"/>
    <col min="10" max="10" width="17.44140625" customWidth="1"/>
  </cols>
  <sheetData>
    <row r="1" spans="1:10" ht="55.05" customHeight="1" x14ac:dyDescent="0.3">
      <c r="A1" s="50" t="s">
        <v>78</v>
      </c>
      <c r="B1" s="50"/>
      <c r="C1" s="50"/>
      <c r="D1" s="50"/>
      <c r="E1" s="50"/>
      <c r="F1" s="50"/>
      <c r="G1" s="50"/>
      <c r="H1" s="50"/>
      <c r="I1" s="50"/>
      <c r="J1" s="50"/>
    </row>
    <row r="2" spans="1:10" ht="14.55" customHeight="1" x14ac:dyDescent="0.3">
      <c r="A2" s="53" t="s">
        <v>8</v>
      </c>
      <c r="B2" s="54"/>
      <c r="C2" s="54"/>
      <c r="D2" s="54"/>
      <c r="E2" s="54"/>
      <c r="F2" s="54"/>
      <c r="G2" s="54"/>
      <c r="H2" s="54"/>
      <c r="I2" s="54"/>
      <c r="J2" s="54"/>
    </row>
    <row r="3" spans="1:10" ht="26.25" customHeight="1" x14ac:dyDescent="0.3">
      <c r="A3" s="55" t="s">
        <v>9</v>
      </c>
      <c r="B3" s="55"/>
      <c r="C3" s="56" t="s">
        <v>75</v>
      </c>
      <c r="D3" s="57"/>
      <c r="E3" s="58" t="s">
        <v>11</v>
      </c>
      <c r="F3" s="59"/>
      <c r="G3" s="60" t="s">
        <v>36</v>
      </c>
      <c r="H3" s="60"/>
      <c r="I3" s="60"/>
      <c r="J3" s="60"/>
    </row>
    <row r="4" spans="1:10" ht="21" customHeight="1" x14ac:dyDescent="0.3">
      <c r="A4" s="58" t="s">
        <v>10</v>
      </c>
      <c r="B4" s="59"/>
      <c r="C4" s="61" t="s">
        <v>30</v>
      </c>
      <c r="D4" s="62"/>
      <c r="E4" s="62"/>
      <c r="F4" s="62"/>
      <c r="G4" s="62"/>
      <c r="H4" s="62"/>
      <c r="I4" s="62"/>
      <c r="J4" s="63"/>
    </row>
    <row r="5" spans="1:10" ht="34.5" customHeight="1" x14ac:dyDescent="0.3">
      <c r="A5" s="58" t="s">
        <v>13</v>
      </c>
      <c r="B5" s="59"/>
      <c r="C5" s="27">
        <f>Despeses!J112</f>
        <v>0</v>
      </c>
      <c r="D5" s="58" t="s">
        <v>22</v>
      </c>
      <c r="E5" s="59"/>
      <c r="F5" s="12"/>
      <c r="G5" s="58" t="s">
        <v>24</v>
      </c>
      <c r="H5" s="59"/>
      <c r="I5" s="64">
        <f>D12</f>
        <v>0</v>
      </c>
      <c r="J5" s="65"/>
    </row>
    <row r="6" spans="1:10" ht="14.55" customHeight="1" x14ac:dyDescent="0.3">
      <c r="A6" s="66" t="s">
        <v>33</v>
      </c>
      <c r="B6" s="67"/>
      <c r="C6" s="67"/>
      <c r="D6" s="67"/>
      <c r="E6" s="67"/>
      <c r="F6" s="67"/>
      <c r="G6" s="67"/>
      <c r="H6" s="67"/>
      <c r="I6" s="67"/>
      <c r="J6" s="67"/>
    </row>
    <row r="7" spans="1:10" ht="19.95" customHeight="1" x14ac:dyDescent="0.3">
      <c r="A7" s="20" t="s">
        <v>14</v>
      </c>
      <c r="B7" s="61"/>
      <c r="C7" s="62"/>
      <c r="D7" s="62"/>
      <c r="E7" s="62"/>
      <c r="F7" s="62"/>
      <c r="G7" s="63"/>
      <c r="H7" s="10" t="s">
        <v>31</v>
      </c>
      <c r="I7" s="68" t="s">
        <v>30</v>
      </c>
      <c r="J7" s="69"/>
    </row>
    <row r="8" spans="1:10" ht="14.55" customHeight="1" x14ac:dyDescent="0.3">
      <c r="A8" s="20" t="s">
        <v>12</v>
      </c>
      <c r="B8" s="61"/>
      <c r="C8" s="62"/>
      <c r="D8" s="62"/>
      <c r="E8" s="62"/>
      <c r="F8" s="62"/>
      <c r="G8" s="63"/>
      <c r="H8" s="10" t="s">
        <v>15</v>
      </c>
      <c r="I8" s="61" t="s">
        <v>30</v>
      </c>
      <c r="J8" s="63"/>
    </row>
    <row r="9" spans="1:10" ht="5.25" customHeight="1" x14ac:dyDescent="0.3"/>
    <row r="10" spans="1:10" ht="14.25" customHeight="1" x14ac:dyDescent="0.3">
      <c r="A10" s="66" t="s">
        <v>37</v>
      </c>
      <c r="B10" s="67"/>
      <c r="C10" s="67"/>
      <c r="D10" s="67"/>
      <c r="E10" s="67"/>
      <c r="F10" s="67"/>
      <c r="G10" s="67"/>
      <c r="H10" s="67"/>
      <c r="I10" s="67"/>
      <c r="J10" s="67"/>
    </row>
    <row r="11" spans="1:10" ht="76.5" customHeight="1" x14ac:dyDescent="0.3">
      <c r="A11" s="22" t="s">
        <v>32</v>
      </c>
      <c r="B11" s="22" t="s">
        <v>16</v>
      </c>
      <c r="C11" s="22" t="s">
        <v>23</v>
      </c>
      <c r="D11" s="17" t="s">
        <v>38</v>
      </c>
    </row>
    <row r="12" spans="1:10" x14ac:dyDescent="0.3">
      <c r="A12" s="32" t="s">
        <v>17</v>
      </c>
      <c r="B12" s="33" t="s">
        <v>28</v>
      </c>
      <c r="C12" s="34">
        <f>F5</f>
        <v>0</v>
      </c>
      <c r="D12" s="34">
        <f>SUMIF(Despeses!$L$12:$L$111,Balanç!A12,Despeses!$J$12:$J$111)</f>
        <v>0</v>
      </c>
      <c r="E12" s="11" t="str">
        <f>IF(D12=0,"",(IF(C12=D12,"","La dada introduïda al camp Import concedit no coincideix amb la suma d'imports imputats com a despeses a la columna d'agent finançador de l'annex D. Cal revisar-ho")))</f>
        <v/>
      </c>
    </row>
    <row r="13" spans="1:10" x14ac:dyDescent="0.3">
      <c r="A13" s="32" t="s">
        <v>18</v>
      </c>
      <c r="B13" s="35" t="str">
        <f>I7</f>
        <v xml:space="preserve"> </v>
      </c>
      <c r="C13" s="44">
        <f>B31</f>
        <v>0</v>
      </c>
      <c r="D13" s="34">
        <f>SUMIF(Despeses!$L$12:$L$111,Balanç!A13,Despeses!$J$12:$J$111)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51</v>
      </c>
      <c r="B14" s="38"/>
      <c r="C14" s="36">
        <v>0</v>
      </c>
      <c r="D14" s="34">
        <f>SUMIF(Despeses!$L$12:$L$111,Balanç!A14,Despeses!$J$12:$J$111)</f>
        <v>0</v>
      </c>
      <c r="E14" s="11" t="str">
        <f t="shared" si="0"/>
        <v/>
      </c>
    </row>
    <row r="15" spans="1:10" x14ac:dyDescent="0.3">
      <c r="A15" s="37" t="s">
        <v>52</v>
      </c>
      <c r="B15" s="38"/>
      <c r="C15" s="36">
        <v>0</v>
      </c>
      <c r="D15" s="34">
        <f>SUMIF(Despeses!$L$12:$L$111,Balanç!A15,Despeses!$J$12:$J$111)</f>
        <v>0</v>
      </c>
      <c r="E15" s="11" t="str">
        <f t="shared" si="0"/>
        <v/>
      </c>
    </row>
    <row r="16" spans="1:10" x14ac:dyDescent="0.3">
      <c r="A16" s="37" t="s">
        <v>53</v>
      </c>
      <c r="B16" s="38"/>
      <c r="C16" s="36">
        <v>0</v>
      </c>
      <c r="D16" s="34">
        <f>SUMIF(Despeses!$L$12:$L$111,Balanç!A16,Despeses!$J$12:$J$111)</f>
        <v>0</v>
      </c>
      <c r="E16" s="11" t="str">
        <f t="shared" si="0"/>
        <v/>
      </c>
      <c r="F16" s="16"/>
    </row>
    <row r="17" spans="1:10" x14ac:dyDescent="0.3">
      <c r="A17" s="37" t="s">
        <v>54</v>
      </c>
      <c r="B17" s="38"/>
      <c r="C17" s="36">
        <v>0</v>
      </c>
      <c r="D17" s="34">
        <f>SUMIF(Despeses!$L$12:$L$111,Balanç!A17,Despeses!$J$12:$J$111)</f>
        <v>0</v>
      </c>
      <c r="E17" s="11" t="str">
        <f t="shared" si="0"/>
        <v/>
      </c>
    </row>
    <row r="18" spans="1:10" x14ac:dyDescent="0.3">
      <c r="A18" s="37" t="s">
        <v>55</v>
      </c>
      <c r="B18" s="38"/>
      <c r="C18" s="36">
        <v>0</v>
      </c>
      <c r="D18" s="34">
        <f>SUMIF(Despeses!$L$12:$L$111,Balanç!A18,Despeses!$J$12:$J$111)</f>
        <v>0</v>
      </c>
      <c r="E18" s="11" t="str">
        <f t="shared" si="0"/>
        <v/>
      </c>
    </row>
    <row r="19" spans="1:10" x14ac:dyDescent="0.3">
      <c r="A19" s="37" t="s">
        <v>56</v>
      </c>
      <c r="B19" s="38"/>
      <c r="C19" s="36">
        <v>0</v>
      </c>
      <c r="D19" s="34">
        <f>SUMIF(Despeses!$L$12:$L$111,Balanç!A19,Despeses!$J$12:$J$111)</f>
        <v>0</v>
      </c>
      <c r="E19" s="11" t="str">
        <f t="shared" si="0"/>
        <v/>
      </c>
    </row>
    <row r="20" spans="1:10" x14ac:dyDescent="0.3">
      <c r="A20" s="37" t="s">
        <v>57</v>
      </c>
      <c r="B20" s="38"/>
      <c r="C20" s="36">
        <v>0</v>
      </c>
      <c r="D20" s="34">
        <f>SUMIF(Despeses!$L$12:$L$111,Balanç!A20,Despeses!$J$12:$J$111)</f>
        <v>0</v>
      </c>
      <c r="E20" s="11" t="str">
        <f t="shared" si="0"/>
        <v/>
      </c>
    </row>
    <row r="21" spans="1:10" x14ac:dyDescent="0.3">
      <c r="A21" s="37" t="s">
        <v>58</v>
      </c>
      <c r="B21" s="38"/>
      <c r="C21" s="36">
        <v>0</v>
      </c>
      <c r="D21" s="34">
        <f>SUMIF(Despeses!$L$12:$L$111,Balanç!A21,Despeses!$J$12:$J$111)</f>
        <v>0</v>
      </c>
      <c r="E21" s="11" t="str">
        <f t="shared" si="0"/>
        <v/>
      </c>
    </row>
    <row r="22" spans="1:10" x14ac:dyDescent="0.3">
      <c r="A22" s="37" t="s">
        <v>59</v>
      </c>
      <c r="B22" s="38"/>
      <c r="C22" s="36">
        <v>0</v>
      </c>
      <c r="D22" s="34">
        <f>SUMIF(Despeses!$L$12:$L$111,Balanç!A22,Despeses!$J$12:$J$111)</f>
        <v>0</v>
      </c>
      <c r="E22" s="11" t="str">
        <f t="shared" si="0"/>
        <v/>
      </c>
    </row>
    <row r="23" spans="1:10" x14ac:dyDescent="0.3">
      <c r="A23" s="37" t="s">
        <v>60</v>
      </c>
      <c r="B23" s="38"/>
      <c r="C23" s="36">
        <v>0</v>
      </c>
      <c r="D23" s="34">
        <f>SUMIF(Despeses!$L$12:$L$111,Balanç!A23,Despeses!$J$12:$J$111)</f>
        <v>0</v>
      </c>
      <c r="E23" s="11" t="str">
        <f t="shared" si="0"/>
        <v/>
      </c>
    </row>
    <row r="24" spans="1:10" x14ac:dyDescent="0.3">
      <c r="A24" s="51" t="s">
        <v>19</v>
      </c>
      <c r="B24" s="52"/>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70" t="s">
        <v>69</v>
      </c>
      <c r="B25" s="70"/>
      <c r="C25" s="70"/>
      <c r="D25" s="70"/>
      <c r="E25" s="70"/>
      <c r="F25" s="70"/>
      <c r="G25" s="70"/>
      <c r="H25" s="70"/>
      <c r="I25" s="70"/>
      <c r="J25" s="70"/>
    </row>
    <row r="26" spans="1:10" x14ac:dyDescent="0.3">
      <c r="A26" s="39" t="s">
        <v>40</v>
      </c>
      <c r="B26" s="39" t="s">
        <v>20</v>
      </c>
    </row>
    <row r="27" spans="1:10" x14ac:dyDescent="0.3">
      <c r="A27" s="40" t="s">
        <v>39</v>
      </c>
      <c r="B27" s="36">
        <v>0</v>
      </c>
    </row>
    <row r="28" spans="1:10" x14ac:dyDescent="0.3">
      <c r="A28" s="37" t="s">
        <v>61</v>
      </c>
      <c r="B28" s="36">
        <v>0</v>
      </c>
    </row>
    <row r="29" spans="1:10" x14ac:dyDescent="0.3">
      <c r="A29" s="37" t="s">
        <v>62</v>
      </c>
      <c r="B29" s="36">
        <v>0</v>
      </c>
    </row>
    <row r="30" spans="1:10" x14ac:dyDescent="0.3">
      <c r="A30" s="37" t="s">
        <v>63</v>
      </c>
      <c r="B30" s="36">
        <v>0</v>
      </c>
    </row>
    <row r="31" spans="1:10" x14ac:dyDescent="0.3">
      <c r="A31" s="13" t="s">
        <v>21</v>
      </c>
      <c r="B31" s="21">
        <f>SUM(B27:B30)</f>
        <v>0</v>
      </c>
      <c r="C31" s="11" t="str">
        <f>IF(B31=C13,"","El total de recursos propis d'aquesta taula no coincideix amb el declarat a la taula de finançadors")</f>
        <v/>
      </c>
    </row>
    <row r="32" spans="1:10" x14ac:dyDescent="0.3">
      <c r="C32" s="11"/>
    </row>
    <row r="33" spans="1:3" x14ac:dyDescent="0.3">
      <c r="A33" s="66" t="s">
        <v>41</v>
      </c>
      <c r="B33" s="67"/>
    </row>
    <row r="34" spans="1:3" x14ac:dyDescent="0.3">
      <c r="A34" s="41" t="s">
        <v>72</v>
      </c>
      <c r="B34" s="41" t="s">
        <v>42</v>
      </c>
    </row>
    <row r="35" spans="1:3" ht="22.8" x14ac:dyDescent="0.3">
      <c r="A35" s="42" t="s">
        <v>79</v>
      </c>
      <c r="B35" s="44">
        <f>SUMIF(Despeses!$E$12:$E$111,Balanç!A35,Despeses!$J$12:$J$111)</f>
        <v>0</v>
      </c>
      <c r="C35" s="31" t="str">
        <f>IF(B35&gt;(C5*0.3),"Revisar import. No pot superar el 30% del cost total","")</f>
        <v/>
      </c>
    </row>
    <row r="36" spans="1:3" x14ac:dyDescent="0.3">
      <c r="A36" s="42" t="s">
        <v>43</v>
      </c>
      <c r="B36" s="44">
        <f>SUMIF(Despeses!$E$12:$E$111,Balanç!A36,Despeses!$J$12:$J$111)</f>
        <v>0</v>
      </c>
    </row>
    <row r="37" spans="1:3" x14ac:dyDescent="0.3">
      <c r="A37" s="42" t="s">
        <v>44</v>
      </c>
      <c r="B37" s="44">
        <f>SUMIF(Despeses!$E$12:$E$111,Balanç!A37,Despeses!$J$12:$J$111)</f>
        <v>0</v>
      </c>
    </row>
    <row r="38" spans="1:3" x14ac:dyDescent="0.3">
      <c r="A38" s="42" t="s">
        <v>45</v>
      </c>
      <c r="B38" s="44">
        <f>SUMIF(Despeses!$E$12:$E$111,Balanç!A38,Despeses!$J$12:$J$111)</f>
        <v>0</v>
      </c>
    </row>
    <row r="39" spans="1:3" x14ac:dyDescent="0.3">
      <c r="A39" s="42" t="s">
        <v>77</v>
      </c>
      <c r="B39" s="44">
        <f>SUMIF(Despeses!$E$12:$E$111,Balanç!A39,Despeses!$J$12:$J$111)</f>
        <v>0</v>
      </c>
    </row>
    <row r="40" spans="1:3" x14ac:dyDescent="0.3">
      <c r="A40" s="42" t="s">
        <v>76</v>
      </c>
      <c r="B40" s="44">
        <f>SUMIF(Despeses!$E$12:$E$111,Balanç!A40,Despeses!$J$12:$J$111)</f>
        <v>0</v>
      </c>
    </row>
    <row r="41" spans="1:3" x14ac:dyDescent="0.3">
      <c r="A41" s="42" t="s">
        <v>46</v>
      </c>
      <c r="B41" s="44">
        <f>SUMIF(Despeses!$E$12:$E$111,Balanç!A41,Despeses!$J$12:$J$111)</f>
        <v>0</v>
      </c>
    </row>
    <row r="42" spans="1:3" ht="16.8" customHeight="1" x14ac:dyDescent="0.3">
      <c r="A42" s="42" t="s">
        <v>47</v>
      </c>
      <c r="B42" s="44">
        <f>SUMIF(Despeses!$E$12:$E$111,Balanç!A42,Despeses!$J$12:$J$111)</f>
        <v>0</v>
      </c>
    </row>
    <row r="43" spans="1:3" x14ac:dyDescent="0.3">
      <c r="A43" s="42" t="s">
        <v>70</v>
      </c>
      <c r="B43" s="44">
        <f>SUMIF(Despeses!$E$12:$E$111,Balanç!A43,Despeses!$J$12:$J$111)</f>
        <v>0</v>
      </c>
      <c r="C43" s="31" t="str">
        <f>IF(B43&gt;(C5*0.05),"Revisar import. No pot superar el 5% del cost total","")</f>
        <v/>
      </c>
    </row>
    <row r="44" spans="1:3" x14ac:dyDescent="0.3">
      <c r="A44" s="43" t="s">
        <v>64</v>
      </c>
      <c r="B44" s="44">
        <f>SUMIF(Despeses!$E$12:$E$111,Balanç!A44,Despeses!$J$12:$J$111)</f>
        <v>0</v>
      </c>
    </row>
    <row r="45" spans="1:3" x14ac:dyDescent="0.3">
      <c r="A45" s="43" t="s">
        <v>65</v>
      </c>
      <c r="B45" s="44">
        <f>SUMIF(Despeses!$E$12:$E$111,Balanç!A45,Despeses!$J$12:$J$111)</f>
        <v>0</v>
      </c>
    </row>
    <row r="46" spans="1:3" x14ac:dyDescent="0.3">
      <c r="A46" s="43" t="s">
        <v>66</v>
      </c>
      <c r="B46" s="44">
        <f>SUMIF(Despeses!$E$12:$E$111,Balanç!A46,Despeses!$J$12:$J$111)</f>
        <v>0</v>
      </c>
    </row>
    <row r="47" spans="1:3" x14ac:dyDescent="0.3">
      <c r="A47" s="43" t="s">
        <v>67</v>
      </c>
      <c r="B47" s="44">
        <f>SUMIF(Despeses!$E$12:$E$111,Balanç!A47,Despeses!$J$12:$J$111)</f>
        <v>0</v>
      </c>
    </row>
    <row r="48" spans="1:3" x14ac:dyDescent="0.3">
      <c r="A48" s="43" t="s">
        <v>68</v>
      </c>
      <c r="B48" s="44">
        <f>SUMIF(Despeses!$E$12:$E$111,Balanç!A48,Despeses!$J$12:$J$111)</f>
        <v>0</v>
      </c>
    </row>
    <row r="49" spans="1:3" x14ac:dyDescent="0.3">
      <c r="A49" s="13" t="s">
        <v>48</v>
      </c>
      <c r="B49" s="48">
        <f>SUM(B35:B48)</f>
        <v>0</v>
      </c>
      <c r="C49" s="31" t="str">
        <f>IF(B49=Despeses!J112,"","El total de la Relació de despeses s'ha de correspondre amb el total de despeses de l'Annex D")</f>
        <v/>
      </c>
    </row>
    <row r="51" spans="1:3" ht="13.5" customHeight="1" x14ac:dyDescent="0.3"/>
  </sheetData>
  <sheetProtection algorithmName="SHA-512" hashValue="nGlv7UgR0xzOg/IxjB3k0SeFbHvDYfQju7G0qFfBO5nxid1lfRAz3+CrAy+YC9ZPysAPVTX28OSU3y3+cHRIQA==" saltValue="kZBwdtHwJYrnNfnet0N/uA==" spinCount="100000" sheet="1" objects="1" scenarios="1"/>
  <mergeCells count="21">
    <mergeCell ref="A33:B33"/>
    <mergeCell ref="I7:J7"/>
    <mergeCell ref="I8:J8"/>
    <mergeCell ref="B7:G7"/>
    <mergeCell ref="B8:G8"/>
    <mergeCell ref="A25:J25"/>
    <mergeCell ref="A10:J10"/>
    <mergeCell ref="A1:J1"/>
    <mergeCell ref="A24:B24"/>
    <mergeCell ref="A2:J2"/>
    <mergeCell ref="A3:B3"/>
    <mergeCell ref="C3:D3"/>
    <mergeCell ref="E3:F3"/>
    <mergeCell ref="G3:J3"/>
    <mergeCell ref="A4:B4"/>
    <mergeCell ref="C4:J4"/>
    <mergeCell ref="A5:B5"/>
    <mergeCell ref="D5:E5"/>
    <mergeCell ref="G5:H5"/>
    <mergeCell ref="I5:J5"/>
    <mergeCell ref="A6:J6"/>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24"/>
  <sheetViews>
    <sheetView zoomScale="94" zoomScaleNormal="94" workbookViewId="0">
      <selection sqref="A1:L1"/>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93" t="s">
        <v>71</v>
      </c>
      <c r="B1" s="94"/>
      <c r="C1" s="94"/>
      <c r="D1" s="94"/>
      <c r="E1" s="94"/>
      <c r="F1" s="94"/>
      <c r="G1" s="94"/>
      <c r="H1" s="94"/>
      <c r="I1" s="94"/>
      <c r="J1" s="94"/>
      <c r="K1" s="94"/>
      <c r="L1" s="94"/>
      <c r="P1" s="29">
        <v>45658</v>
      </c>
      <c r="Q1" s="29">
        <v>46022</v>
      </c>
      <c r="R1" s="30">
        <v>46081</v>
      </c>
    </row>
    <row r="2" spans="1:18" ht="14.55" customHeight="1" x14ac:dyDescent="0.3">
      <c r="A2" s="95" t="s">
        <v>8</v>
      </c>
      <c r="B2" s="79"/>
      <c r="C2" s="79"/>
      <c r="D2" s="79"/>
      <c r="E2" s="79"/>
      <c r="F2" s="79"/>
      <c r="G2" s="79"/>
      <c r="H2" s="79"/>
      <c r="I2" s="79"/>
      <c r="J2" s="79"/>
      <c r="K2" s="79"/>
      <c r="L2" s="79"/>
    </row>
    <row r="3" spans="1:18" ht="15" customHeight="1" x14ac:dyDescent="0.3">
      <c r="A3" s="55" t="s">
        <v>9</v>
      </c>
      <c r="B3" s="55"/>
      <c r="C3" s="56" t="s">
        <v>75</v>
      </c>
      <c r="D3" s="57"/>
      <c r="E3" s="46"/>
      <c r="F3" s="58" t="s">
        <v>11</v>
      </c>
      <c r="G3" s="59"/>
      <c r="H3" s="96" t="s">
        <v>36</v>
      </c>
      <c r="I3" s="97"/>
      <c r="J3" s="97"/>
      <c r="K3" s="97"/>
      <c r="L3" s="98"/>
    </row>
    <row r="4" spans="1:18" ht="14.55" customHeight="1" x14ac:dyDescent="0.3">
      <c r="A4" s="58" t="s">
        <v>10</v>
      </c>
      <c r="B4" s="59"/>
      <c r="C4" s="73" t="str">
        <f>Balanç!C4</f>
        <v xml:space="preserve"> </v>
      </c>
      <c r="D4" s="74"/>
      <c r="E4" s="74"/>
      <c r="F4" s="74"/>
      <c r="G4" s="74"/>
      <c r="H4" s="74"/>
      <c r="I4" s="74"/>
      <c r="J4" s="74"/>
      <c r="K4" s="74"/>
      <c r="L4" s="75"/>
    </row>
    <row r="5" spans="1:18" ht="19.8" customHeight="1" x14ac:dyDescent="0.3">
      <c r="A5" s="58" t="s">
        <v>13</v>
      </c>
      <c r="B5" s="59"/>
      <c r="C5" s="27">
        <f>J112</f>
        <v>0</v>
      </c>
      <c r="D5" s="58" t="s">
        <v>6</v>
      </c>
      <c r="E5" s="72"/>
      <c r="F5" s="59"/>
      <c r="G5" s="27">
        <f>Balanç!F5</f>
        <v>0</v>
      </c>
      <c r="H5" s="76" t="s">
        <v>24</v>
      </c>
      <c r="I5" s="77"/>
      <c r="J5" s="77"/>
      <c r="K5" s="77"/>
      <c r="L5" s="27">
        <f>Balanç!I5</f>
        <v>0</v>
      </c>
    </row>
    <row r="6" spans="1:18" ht="14.55" customHeight="1" x14ac:dyDescent="0.3">
      <c r="A6" s="78" t="s">
        <v>33</v>
      </c>
      <c r="B6" s="79"/>
      <c r="C6" s="79"/>
      <c r="D6" s="79"/>
      <c r="E6" s="79"/>
      <c r="F6" s="79"/>
      <c r="G6" s="79"/>
      <c r="H6" s="79"/>
      <c r="I6" s="79"/>
      <c r="J6" s="79"/>
      <c r="K6" s="79"/>
      <c r="L6" s="80"/>
    </row>
    <row r="7" spans="1:18" x14ac:dyDescent="0.3">
      <c r="A7" s="55" t="s">
        <v>14</v>
      </c>
      <c r="B7" s="55"/>
      <c r="C7" s="55"/>
      <c r="D7" s="73">
        <f>Balanç!B7</f>
        <v>0</v>
      </c>
      <c r="E7" s="74"/>
      <c r="F7" s="74"/>
      <c r="G7" s="74"/>
      <c r="H7" s="75"/>
      <c r="I7" s="10" t="s">
        <v>31</v>
      </c>
      <c r="J7" s="73" t="str">
        <f>Balanç!I7</f>
        <v xml:space="preserve"> </v>
      </c>
      <c r="K7" s="74"/>
      <c r="L7" s="75"/>
    </row>
    <row r="8" spans="1:18" ht="14.55" customHeight="1" x14ac:dyDescent="0.3">
      <c r="A8" s="55" t="s">
        <v>12</v>
      </c>
      <c r="B8" s="55"/>
      <c r="C8" s="55"/>
      <c r="D8" s="73">
        <f>Balanç!B8</f>
        <v>0</v>
      </c>
      <c r="E8" s="74"/>
      <c r="F8" s="74"/>
      <c r="G8" s="74"/>
      <c r="H8" s="75"/>
      <c r="I8" s="10" t="s">
        <v>15</v>
      </c>
      <c r="J8" s="73" t="str">
        <f>Balanç!I8</f>
        <v xml:space="preserve"> </v>
      </c>
      <c r="K8" s="74"/>
      <c r="L8" s="75"/>
    </row>
    <row r="9" spans="1:18" ht="8.25" customHeight="1" x14ac:dyDescent="0.3"/>
    <row r="10" spans="1:18" x14ac:dyDescent="0.3">
      <c r="A10" s="81" t="s">
        <v>34</v>
      </c>
      <c r="B10" s="82"/>
      <c r="C10" s="82"/>
      <c r="D10" s="82"/>
      <c r="E10" s="82"/>
      <c r="F10" s="82"/>
      <c r="G10" s="82"/>
      <c r="H10" s="82"/>
      <c r="I10" s="82"/>
      <c r="J10" s="82"/>
      <c r="K10" s="82"/>
      <c r="L10" s="82"/>
    </row>
    <row r="11" spans="1:18" ht="47.4" customHeight="1" x14ac:dyDescent="0.3">
      <c r="A11" s="15" t="s">
        <v>0</v>
      </c>
      <c r="B11" s="15" t="s">
        <v>2</v>
      </c>
      <c r="C11" s="15" t="s">
        <v>3</v>
      </c>
      <c r="D11" s="15" t="s">
        <v>1</v>
      </c>
      <c r="E11" s="15" t="s">
        <v>72</v>
      </c>
      <c r="F11" s="15" t="s">
        <v>73</v>
      </c>
      <c r="G11" s="15" t="s">
        <v>35</v>
      </c>
      <c r="H11" s="15" t="s">
        <v>74</v>
      </c>
      <c r="I11" s="15" t="s">
        <v>26</v>
      </c>
      <c r="J11" s="15" t="s">
        <v>49</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x14ac:dyDescent="0.3">
      <c r="A112" s="3"/>
      <c r="B112" s="4"/>
      <c r="C112" s="5"/>
      <c r="D112" s="5"/>
      <c r="E112" s="5"/>
      <c r="F112" s="3"/>
      <c r="H112" s="1"/>
      <c r="I112" s="7" t="s">
        <v>5</v>
      </c>
      <c r="J112" s="1">
        <f>SUM(J12:J111)</f>
        <v>0</v>
      </c>
      <c r="K112" s="3"/>
    </row>
    <row r="113" spans="1:12" x14ac:dyDescent="0.3">
      <c r="A113" s="2" t="s">
        <v>25</v>
      </c>
      <c r="B113" s="4"/>
      <c r="C113" s="5"/>
      <c r="D113" s="5"/>
      <c r="E113" s="5"/>
      <c r="F113" s="3"/>
      <c r="G113" s="4"/>
      <c r="H113" s="7"/>
      <c r="I113" s="1"/>
      <c r="J113" s="6"/>
      <c r="K113" s="3"/>
    </row>
    <row r="114" spans="1:12" x14ac:dyDescent="0.3">
      <c r="A114" s="2" t="s">
        <v>29</v>
      </c>
      <c r="B114" s="4"/>
      <c r="C114" s="5"/>
      <c r="D114" s="5"/>
      <c r="E114" s="5"/>
      <c r="F114" s="3"/>
      <c r="G114" s="4"/>
      <c r="H114" s="7"/>
      <c r="I114" s="1"/>
      <c r="J114" s="6"/>
      <c r="K114" s="3"/>
    </row>
    <row r="115" spans="1:12" ht="31.5" customHeight="1" x14ac:dyDescent="0.3">
      <c r="A115" s="92" t="s">
        <v>50</v>
      </c>
      <c r="B115" s="92"/>
      <c r="C115" s="92"/>
      <c r="D115" s="92"/>
      <c r="E115" s="92"/>
      <c r="F115" s="92"/>
      <c r="G115" s="92"/>
      <c r="H115" s="92"/>
      <c r="I115" s="92"/>
      <c r="J115" s="92"/>
      <c r="K115" s="92"/>
      <c r="L115" s="92"/>
    </row>
    <row r="116" spans="1:12" ht="15" thickBot="1" x14ac:dyDescent="0.35">
      <c r="A116" s="18" t="s">
        <v>27</v>
      </c>
    </row>
    <row r="117" spans="1:12" s="14" customFormat="1" x14ac:dyDescent="0.3">
      <c r="A117" s="83"/>
      <c r="B117" s="84"/>
      <c r="C117" s="84"/>
      <c r="D117" s="84"/>
      <c r="E117" s="84"/>
      <c r="F117" s="84"/>
      <c r="G117" s="84"/>
      <c r="H117" s="84"/>
      <c r="I117" s="84"/>
      <c r="J117" s="84"/>
      <c r="K117" s="84"/>
      <c r="L117" s="85"/>
    </row>
    <row r="118" spans="1:12" s="14" customFormat="1" x14ac:dyDescent="0.3">
      <c r="A118" s="86"/>
      <c r="B118" s="87"/>
      <c r="C118" s="87"/>
      <c r="D118" s="87"/>
      <c r="E118" s="87"/>
      <c r="F118" s="87"/>
      <c r="G118" s="87"/>
      <c r="H118" s="87"/>
      <c r="I118" s="87"/>
      <c r="J118" s="87"/>
      <c r="K118" s="87"/>
      <c r="L118" s="88"/>
    </row>
    <row r="119" spans="1:12" s="14" customFormat="1" ht="15" thickBot="1" x14ac:dyDescent="0.35">
      <c r="A119" s="89"/>
      <c r="B119" s="90"/>
      <c r="C119" s="90"/>
      <c r="D119" s="90"/>
      <c r="E119" s="90"/>
      <c r="F119" s="90"/>
      <c r="G119" s="90"/>
      <c r="H119" s="90"/>
      <c r="I119" s="90"/>
      <c r="J119" s="90"/>
      <c r="K119" s="90"/>
      <c r="L119" s="91"/>
    </row>
    <row r="120" spans="1:12" s="14" customFormat="1" x14ac:dyDescent="0.3">
      <c r="A120" s="19"/>
      <c r="B120" s="19"/>
      <c r="C120" s="19"/>
      <c r="D120" s="19"/>
      <c r="E120" s="19"/>
      <c r="F120" s="19"/>
      <c r="G120" s="19"/>
      <c r="H120" s="19"/>
      <c r="I120" s="19"/>
      <c r="J120" s="19"/>
      <c r="K120" s="19"/>
      <c r="L120" s="19"/>
    </row>
    <row r="121" spans="1:12" x14ac:dyDescent="0.3">
      <c r="A121" s="9"/>
    </row>
    <row r="122" spans="1:12" x14ac:dyDescent="0.3">
      <c r="A122" s="71"/>
      <c r="B122" s="71"/>
      <c r="C122" s="71"/>
      <c r="D122" s="71"/>
      <c r="E122" s="45"/>
    </row>
    <row r="123" spans="1:12" x14ac:dyDescent="0.3">
      <c r="A123" s="9"/>
    </row>
    <row r="124" spans="1:12" x14ac:dyDescent="0.3">
      <c r="A124" s="8"/>
      <c r="G124" s="8"/>
    </row>
  </sheetData>
  <sheetProtection algorithmName="SHA-512" hashValue="DqdNorDeLTWWH2Hrrc7sP/wUy3SxNT8mhV7GlGFkwoRcITv/oOf3eXl0jMwpMypIda77gY6ADA4sYwrcBzhWoQ==" saltValue="6WRv2d6r1Zdr56ou4dOgeA==" spinCount="100000" sheet="1" objects="1" scenarios="1"/>
  <mergeCells count="22">
    <mergeCell ref="A3:B3"/>
    <mergeCell ref="A4:B4"/>
    <mergeCell ref="C3:D3"/>
    <mergeCell ref="F3:G3"/>
    <mergeCell ref="A1:L1"/>
    <mergeCell ref="A2:L2"/>
    <mergeCell ref="H3:L3"/>
    <mergeCell ref="C4:L4"/>
    <mergeCell ref="A122:D122"/>
    <mergeCell ref="D5:F5"/>
    <mergeCell ref="A8:C8"/>
    <mergeCell ref="D8:H8"/>
    <mergeCell ref="A5:B5"/>
    <mergeCell ref="H5:K5"/>
    <mergeCell ref="A6:L6"/>
    <mergeCell ref="J8:L8"/>
    <mergeCell ref="A10:L10"/>
    <mergeCell ref="A117:L119"/>
    <mergeCell ref="A115:L115"/>
    <mergeCell ref="A7:C7"/>
    <mergeCell ref="D7:H7"/>
    <mergeCell ref="J7:L7"/>
  </mergeCells>
  <conditionalFormatting sqref="B12:B111">
    <cfRule type="expression" dxfId="4" priority="5">
      <formula>AND(B12&gt;0,(OR(B12&lt;$P$1,B12&gt;$Q$1)))</formula>
    </cfRule>
  </conditionalFormatting>
  <conditionalFormatting sqref="G12:G111">
    <cfRule type="expression" dxfId="3" priority="1">
      <formula>AND(G12&gt;0,(OR(G12&lt;$P$1,G12&gt;$R$1)))</formula>
    </cfRule>
    <cfRule type="expression" dxfId="2" priority="4">
      <formula>AND(G12&gt;0,$G12&lt;$B12)</formula>
    </cfRule>
  </conditionalFormatting>
  <conditionalFormatting sqref="I12:J111">
    <cfRule type="expression" dxfId="1" priority="2">
      <formula>I12&gt;H12</formula>
    </cfRule>
  </conditionalFormatting>
  <conditionalFormatting sqref="J112">
    <cfRule type="expression" dxfId="0" priority="1269">
      <formula>#REF!&gt;$H$112</formula>
    </cfRule>
  </conditionalFormatting>
  <dataValidations count="1">
    <dataValidation allowBlank="1" showInputMessage="1" showErrorMessage="1" errorTitle="Errada nm finançador" error="Únicament es poden introduïr finançadors amb el nom tal com està a la taula finançadors_x000a_" sqref="M12:M1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L12:L111</xm:sqref>
        </x14:dataValidation>
        <x14:dataValidation type="list" allowBlank="1" showInputMessage="1" showErrorMessage="1" xr:uid="{D10D51EB-869B-4B39-8CDC-E68525B83F5F}">
          <x14:formula1>
            <xm:f>Balanç!$A$35:$A$48</xm:f>
          </x14:formula1>
          <xm:sqref>E12:E111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2025-10-20T09:00:28Z</dcterms:modified>
</cp:coreProperties>
</file>