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SXB\Coord i Recursos Bibliotecaris\U. SUPORT PROFESSIONAL\CENTRE DOCUMENTACIÓ\EFEMÈRIDES\Efemèrides 2017-\2027\"/>
    </mc:Choice>
  </mc:AlternateContent>
  <xr:revisionPtr revIDLastSave="0" documentId="13_ncr:1_{3D43B4CB-964B-4659-8C9E-50639D242E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" sheetId="1" r:id="rId1"/>
    <sheet name="Febrer" sheetId="2" r:id="rId2"/>
    <sheet name="Març" sheetId="3" r:id="rId3"/>
    <sheet name="Abril" sheetId="4" r:id="rId4"/>
    <sheet name="Maig" sheetId="5" r:id="rId5"/>
    <sheet name="Juny" sheetId="6" r:id="rId6"/>
    <sheet name="Jul" sheetId="7" r:id="rId7"/>
    <sheet name="Agost" sheetId="8" r:id="rId8"/>
    <sheet name="Setembre" sheetId="9" r:id="rId9"/>
    <sheet name="Octubre" sheetId="10" r:id="rId10"/>
    <sheet name="Novembre" sheetId="11" r:id="rId11"/>
    <sheet name="Desembre" sheetId="12" r:id="rId12"/>
    <sheet name="Anys interncionals" sheetId="15" r:id="rId13"/>
    <sheet name="Full2" sheetId="14" r:id="rId14"/>
  </sheets>
  <definedNames>
    <definedName name="_xlnm.Print_Area" localSheetId="3">Abril!$B$1:$J$31</definedName>
    <definedName name="_xlnm.Print_Area" localSheetId="7">Agost!$B$1:$J$23</definedName>
    <definedName name="_xlnm.Print_Area" localSheetId="11">Desembre!$B$1:$J$20</definedName>
    <definedName name="_xlnm.Print_Area" localSheetId="1">Febrer!$B$1:$J$23</definedName>
    <definedName name="_xlnm.Print_Area" localSheetId="0">Gener!$B$1:$J$19</definedName>
    <definedName name="_xlnm.Print_Area" localSheetId="6">Jul!$B$1:$J$25</definedName>
    <definedName name="_xlnm.Print_Area" localSheetId="5">Juny!$B$1:$J$27</definedName>
    <definedName name="_xlnm.Print_Area" localSheetId="4">Maig!$B$1:$J$23</definedName>
    <definedName name="_xlnm.Print_Area" localSheetId="2">Març!$B$1:$J$33</definedName>
    <definedName name="_xlnm.Print_Area" localSheetId="10">Novembre!$B$1:$J$20</definedName>
    <definedName name="_xlnm.Print_Area" localSheetId="9">Octubre!$B$1:$J$29</definedName>
    <definedName name="_xlnm.Print_Area" localSheetId="8">Setembre!$B$1:$J$24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2" l="1"/>
  <c r="A1" i="11"/>
  <c r="A1" i="10"/>
  <c r="C5" i="10" s="1"/>
  <c r="D5" i="10" s="1"/>
  <c r="E5" i="10" s="1"/>
  <c r="F5" i="10" s="1"/>
  <c r="G5" i="10" s="1"/>
  <c r="H5" i="10" s="1"/>
  <c r="I5" i="10" s="1"/>
  <c r="C9" i="10" s="1"/>
  <c r="D9" i="10" s="1"/>
  <c r="E9" i="10" s="1"/>
  <c r="F9" i="10" s="1"/>
  <c r="G9" i="10" s="1"/>
  <c r="H9" i="10" s="1"/>
  <c r="I9" i="10" s="1"/>
  <c r="C11" i="10" s="1"/>
  <c r="D11" i="10" s="1"/>
  <c r="E11" i="10" s="1"/>
  <c r="F11" i="10" s="1"/>
  <c r="G11" i="10" s="1"/>
  <c r="H11" i="10" s="1"/>
  <c r="I11" i="10" s="1"/>
  <c r="C17" i="10" s="1"/>
  <c r="D17" i="10" s="1"/>
  <c r="E17" i="10" s="1"/>
  <c r="F17" i="10" s="1"/>
  <c r="G17" i="10" s="1"/>
  <c r="H17" i="10" s="1"/>
  <c r="I17" i="10" s="1"/>
  <c r="C23" i="10" s="1"/>
  <c r="D23" i="10" s="1"/>
  <c r="E23" i="10" s="1"/>
  <c r="F23" i="10" s="1"/>
  <c r="G23" i="10" s="1"/>
  <c r="H23" i="10" s="1"/>
  <c r="I23" i="10" s="1"/>
  <c r="C25" i="10" s="1"/>
  <c r="D25" i="10" s="1"/>
  <c r="E25" i="10" s="1"/>
  <c r="F25" i="10" s="1"/>
  <c r="G25" i="10" s="1"/>
  <c r="A1" i="9"/>
  <c r="C5" i="9" s="1"/>
  <c r="D5" i="9" s="1"/>
  <c r="E5" i="9" s="1"/>
  <c r="F5" i="9" s="1"/>
  <c r="G5" i="9" s="1"/>
  <c r="H5" i="9" s="1"/>
  <c r="I5" i="9" s="1"/>
  <c r="C7" i="9" s="1"/>
  <c r="D7" i="9" s="1"/>
  <c r="E7" i="9" s="1"/>
  <c r="F7" i="9" s="1"/>
  <c r="G7" i="9" s="1"/>
  <c r="H7" i="9" s="1"/>
  <c r="I7" i="9" s="1"/>
  <c r="C9" i="9" s="1"/>
  <c r="D9" i="9" s="1"/>
  <c r="E9" i="9" s="1"/>
  <c r="F9" i="9" s="1"/>
  <c r="G9" i="9" s="1"/>
  <c r="H9" i="9" s="1"/>
  <c r="I9" i="9" s="1"/>
  <c r="C15" i="9" s="1"/>
  <c r="D15" i="9" s="1"/>
  <c r="E15" i="9" s="1"/>
  <c r="F15" i="9" s="1"/>
  <c r="G15" i="9" s="1"/>
  <c r="H15" i="9" s="1"/>
  <c r="I15" i="9" s="1"/>
  <c r="C19" i="9" s="1"/>
  <c r="D19" i="9" s="1"/>
  <c r="E19" i="9" s="1"/>
  <c r="F19" i="9" s="1"/>
  <c r="G19" i="9" s="1"/>
  <c r="H19" i="9" s="1"/>
  <c r="I19" i="9" s="1"/>
  <c r="C21" i="9" s="1"/>
  <c r="D21" i="9" s="1"/>
  <c r="E21" i="9" s="1"/>
  <c r="F21" i="9" s="1"/>
  <c r="G21" i="9" s="1"/>
  <c r="H21" i="9" s="1"/>
  <c r="I21" i="9" s="1"/>
  <c r="A1" i="8"/>
  <c r="C5" i="8" s="1"/>
  <c r="D5" i="8" s="1"/>
  <c r="E5" i="8" s="1"/>
  <c r="F5" i="8" s="1"/>
  <c r="G5" i="8" s="1"/>
  <c r="H5" i="8" s="1"/>
  <c r="I5" i="8" s="1"/>
  <c r="C7" i="8" s="1"/>
  <c r="D7" i="8" s="1"/>
  <c r="E7" i="8" s="1"/>
  <c r="F7" i="8" s="1"/>
  <c r="G7" i="8" s="1"/>
  <c r="H7" i="8" s="1"/>
  <c r="I7" i="8" s="1"/>
  <c r="C9" i="8" s="1"/>
  <c r="D9" i="8" s="1"/>
  <c r="E9" i="8" s="1"/>
  <c r="F9" i="8" s="1"/>
  <c r="G9" i="8" s="1"/>
  <c r="H9" i="8" s="1"/>
  <c r="I9" i="8" s="1"/>
  <c r="C11" i="8" s="1"/>
  <c r="D11" i="8" s="1"/>
  <c r="E11" i="8" s="1"/>
  <c r="F11" i="8" s="1"/>
  <c r="G11" i="8" s="1"/>
  <c r="H11" i="8" s="1"/>
  <c r="I11" i="8" s="1"/>
  <c r="C17" i="8" s="1"/>
  <c r="D17" i="8" s="1"/>
  <c r="E17" i="8" s="1"/>
  <c r="F17" i="8" s="1"/>
  <c r="G17" i="8" s="1"/>
  <c r="H17" i="8" s="1"/>
  <c r="I17" i="8" s="1"/>
  <c r="C19" i="8" s="1"/>
  <c r="D19" i="8" s="1"/>
  <c r="E19" i="8" s="1"/>
  <c r="F19" i="8" s="1"/>
  <c r="G19" i="8" s="1"/>
  <c r="H19" i="8" s="1"/>
  <c r="I19" i="8" s="1"/>
  <c r="A1" i="7"/>
  <c r="C5" i="7" s="1"/>
  <c r="D5" i="7" s="1"/>
  <c r="E5" i="7" s="1"/>
  <c r="F5" i="7" s="1"/>
  <c r="G5" i="7" s="1"/>
  <c r="H5" i="7" s="1"/>
  <c r="I5" i="7" s="1"/>
  <c r="C11" i="7" s="1"/>
  <c r="D11" i="7" s="1"/>
  <c r="E11" i="7" s="1"/>
  <c r="F11" i="7" s="1"/>
  <c r="G11" i="7" s="1"/>
  <c r="H11" i="7" s="1"/>
  <c r="I11" i="7" s="1"/>
  <c r="C13" i="7" s="1"/>
  <c r="D13" i="7" s="1"/>
  <c r="E13" i="7" s="1"/>
  <c r="F13" i="7" s="1"/>
  <c r="G13" i="7" s="1"/>
  <c r="H13" i="7" s="1"/>
  <c r="I13" i="7" s="1"/>
  <c r="C15" i="7" s="1"/>
  <c r="D15" i="7" s="1"/>
  <c r="E15" i="7" s="1"/>
  <c r="F15" i="7" s="1"/>
  <c r="G15" i="7" s="1"/>
  <c r="H15" i="7" s="1"/>
  <c r="I15" i="7" s="1"/>
  <c r="C17" i="7" s="1"/>
  <c r="D17" i="7" s="1"/>
  <c r="E17" i="7" s="1"/>
  <c r="F17" i="7" s="1"/>
  <c r="G17" i="7" s="1"/>
  <c r="H17" i="7" s="1"/>
  <c r="I17" i="7" s="1"/>
  <c r="E21" i="7" s="1"/>
  <c r="F21" i="7" s="1"/>
  <c r="G21" i="7" s="1"/>
  <c r="H21" i="7" s="1"/>
  <c r="I21" i="7" s="1"/>
  <c r="A1" i="6"/>
  <c r="C5" i="6" s="1"/>
  <c r="D5" i="6" s="1"/>
  <c r="E5" i="6" s="1"/>
  <c r="F5" i="6" s="1"/>
  <c r="G5" i="6" s="1"/>
  <c r="H5" i="6" s="1"/>
  <c r="I5" i="6" s="1"/>
  <c r="C7" i="6" s="1"/>
  <c r="D7" i="6" s="1"/>
  <c r="E7" i="6" s="1"/>
  <c r="F7" i="6" s="1"/>
  <c r="G7" i="6" s="1"/>
  <c r="H7" i="6" s="1"/>
  <c r="I7" i="6" s="1"/>
  <c r="C9" i="6" s="1"/>
  <c r="D9" i="6" s="1"/>
  <c r="E9" i="6" s="1"/>
  <c r="F9" i="6" s="1"/>
  <c r="G9" i="6" s="1"/>
  <c r="H9" i="6" s="1"/>
  <c r="I9" i="6" s="1"/>
  <c r="C15" i="6" s="1"/>
  <c r="D15" i="6" s="1"/>
  <c r="E15" i="6" s="1"/>
  <c r="F15" i="6" s="1"/>
  <c r="G15" i="6" s="1"/>
  <c r="H15" i="6" s="1"/>
  <c r="I15" i="6" s="1"/>
  <c r="C19" i="6" s="1"/>
  <c r="D19" i="6" s="1"/>
  <c r="E19" i="6" s="1"/>
  <c r="A1" i="5"/>
  <c r="A1" i="4"/>
  <c r="C5" i="4" s="1"/>
  <c r="D5" i="4" s="1"/>
  <c r="E5" i="4" s="1"/>
  <c r="F5" i="4" s="1"/>
  <c r="G5" i="4" s="1"/>
  <c r="H5" i="4" s="1"/>
  <c r="I5" i="4" s="1"/>
  <c r="C9" i="4" s="1"/>
  <c r="D9" i="4" s="1"/>
  <c r="E9" i="4" s="1"/>
  <c r="F9" i="4" s="1"/>
  <c r="A1" i="3"/>
  <c r="A1" i="2"/>
  <c r="C5" i="2" s="1"/>
  <c r="D5" i="2" s="1"/>
  <c r="E5" i="2" s="1"/>
  <c r="F5" i="2" s="1"/>
  <c r="G5" i="2" s="1"/>
  <c r="H5" i="2" s="1"/>
  <c r="I5" i="2" s="1"/>
  <c r="C7" i="2" s="1"/>
  <c r="D7" i="2" s="1"/>
  <c r="E7" i="2" s="1"/>
  <c r="F7" i="2" s="1"/>
  <c r="G7" i="2" s="1"/>
  <c r="H7" i="2" s="1"/>
  <c r="I7" i="2" s="1"/>
  <c r="C5" i="1"/>
  <c r="D5" i="1" s="1"/>
  <c r="E5" i="1" s="1"/>
  <c r="F5" i="1" s="1"/>
  <c r="G5" i="1" s="1"/>
  <c r="H5" i="1" s="1"/>
  <c r="I5" i="1" s="1"/>
  <c r="C7" i="1" s="1"/>
  <c r="D7" i="1" s="1"/>
  <c r="E7" i="1" s="1"/>
  <c r="F7" i="1" s="1"/>
  <c r="G7" i="1" s="1"/>
  <c r="H7" i="1" s="1"/>
  <c r="I7" i="1" s="1"/>
  <c r="C9" i="1" s="1"/>
  <c r="D9" i="1" s="1"/>
  <c r="E9" i="1" s="1"/>
  <c r="F9" i="1" s="1"/>
  <c r="G9" i="1" s="1"/>
  <c r="H9" i="1" s="1"/>
  <c r="I9" i="1" s="1"/>
  <c r="C11" i="1" s="1"/>
  <c r="D11" i="1" s="1"/>
  <c r="E11" i="1" s="1"/>
  <c r="F11" i="1" s="1"/>
  <c r="G11" i="1" s="1"/>
  <c r="H11" i="1" s="1"/>
  <c r="I11" i="1" s="1"/>
  <c r="C13" i="1" s="1"/>
  <c r="D13" i="1" s="1"/>
  <c r="E13" i="1" s="1"/>
  <c r="F13" i="1" s="1"/>
  <c r="G13" i="1" s="1"/>
  <c r="H13" i="1" s="1"/>
  <c r="I13" i="1" s="1"/>
  <c r="C15" i="1" s="1"/>
  <c r="D15" i="1" s="1"/>
  <c r="E15" i="1" s="1"/>
  <c r="F15" i="1" s="1"/>
  <c r="G15" i="1" s="1"/>
  <c r="H15" i="1" s="1"/>
  <c r="I15" i="1" s="1"/>
  <c r="C23" i="6" l="1"/>
  <c r="D23" i="6" s="1"/>
  <c r="E23" i="6" s="1"/>
  <c r="F23" i="6" s="1"/>
  <c r="G23" i="6" s="1"/>
  <c r="G9" i="4"/>
  <c r="H9" i="4" s="1"/>
  <c r="I9" i="4" s="1"/>
  <c r="C13" i="4" s="1"/>
  <c r="D13" i="4" s="1"/>
  <c r="E13" i="4" s="1"/>
  <c r="F13" i="4" s="1"/>
  <c r="G13" i="4" s="1"/>
  <c r="H13" i="4" s="1"/>
  <c r="I13" i="4" s="1"/>
  <c r="C17" i="4" s="1"/>
  <c r="D17" i="4" s="1"/>
  <c r="E17" i="4" s="1"/>
  <c r="F17" i="4" s="1"/>
  <c r="G17" i="4" s="1"/>
  <c r="H17" i="4" s="1"/>
  <c r="I17" i="4" s="1"/>
  <c r="C23" i="4" s="1"/>
  <c r="D23" i="4" s="1"/>
  <c r="E23" i="4" s="1"/>
  <c r="F23" i="4" s="1"/>
  <c r="G23" i="4" s="1"/>
  <c r="H23" i="4" s="1"/>
  <c r="I23" i="4" s="1"/>
  <c r="C25" i="4" s="1"/>
  <c r="D25" i="4" s="1"/>
  <c r="E25" i="4" s="1"/>
  <c r="F25" i="4" s="1"/>
  <c r="G25" i="4" s="1"/>
  <c r="H25" i="4" s="1"/>
  <c r="I25" i="4" s="1"/>
  <c r="C11" i="2"/>
  <c r="D11" i="2" s="1"/>
  <c r="E11" i="2" s="1"/>
  <c r="F11" i="2" s="1"/>
  <c r="G11" i="2" s="1"/>
  <c r="H11" i="2" s="1"/>
  <c r="I11" i="2" s="1"/>
  <c r="C15" i="2" s="1"/>
  <c r="D15" i="2" s="1"/>
  <c r="E15" i="2" s="1"/>
  <c r="F15" i="2" s="1"/>
  <c r="G15" i="2" s="1"/>
  <c r="H15" i="2" s="1"/>
  <c r="I15" i="2" s="1"/>
  <c r="C17" i="2" s="1"/>
  <c r="D17" i="2" s="1"/>
  <c r="E17" i="2" s="1"/>
  <c r="F17" i="2" s="1"/>
  <c r="G17" i="2" s="1"/>
  <c r="H17" i="2" s="1"/>
  <c r="I17" i="2" s="1"/>
  <c r="C19" i="2" s="1"/>
  <c r="D19" i="2" s="1"/>
  <c r="E19" i="2" s="1"/>
  <c r="F19" i="2" s="1"/>
  <c r="G19" i="2" s="1"/>
  <c r="H19" i="2" s="1"/>
  <c r="I19" i="2" s="1"/>
  <c r="C5" i="12"/>
  <c r="D5" i="12" s="1"/>
  <c r="E5" i="12" s="1"/>
  <c r="F5" i="12" s="1"/>
  <c r="G5" i="12" s="1"/>
  <c r="H5" i="12" s="1"/>
  <c r="I5" i="12" s="1"/>
  <c r="C7" i="12" s="1"/>
  <c r="D7" i="12" s="1"/>
  <c r="E7" i="12" s="1"/>
  <c r="F7" i="12" s="1"/>
  <c r="G7" i="12" s="1"/>
  <c r="H7" i="12" s="1"/>
  <c r="I7" i="12" s="1"/>
  <c r="C9" i="12" s="1"/>
  <c r="D9" i="12" s="1"/>
  <c r="E9" i="12" s="1"/>
  <c r="F9" i="12" s="1"/>
  <c r="G9" i="12" s="1"/>
  <c r="H9" i="12" s="1"/>
  <c r="I9" i="12" s="1"/>
  <c r="C11" i="12" s="1"/>
  <c r="D11" i="12" s="1"/>
  <c r="E11" i="12" s="1"/>
  <c r="F11" i="12" s="1"/>
  <c r="G11" i="12" s="1"/>
  <c r="H11" i="12" s="1"/>
  <c r="I11" i="12" s="1"/>
  <c r="C13" i="12" s="1"/>
  <c r="D13" i="12" s="1"/>
  <c r="E13" i="12" s="1"/>
  <c r="F13" i="12" s="1"/>
  <c r="G13" i="12" s="1"/>
  <c r="H13" i="12" s="1"/>
  <c r="I13" i="12" s="1"/>
  <c r="C15" i="12" s="1"/>
  <c r="D15" i="12" s="1"/>
  <c r="E15" i="12" s="1"/>
  <c r="F15" i="12" s="1"/>
  <c r="G15" i="12" s="1"/>
  <c r="H15" i="12" s="1"/>
  <c r="I15" i="12" s="1"/>
  <c r="C5" i="11"/>
  <c r="D5" i="11" s="1"/>
  <c r="E5" i="11" s="1"/>
  <c r="F5" i="11" s="1"/>
  <c r="G5" i="11" s="1"/>
  <c r="H5" i="11" s="1"/>
  <c r="I5" i="11" s="1"/>
  <c r="C7" i="11" s="1"/>
  <c r="D7" i="11" s="1"/>
  <c r="E7" i="11" s="1"/>
  <c r="F7" i="11" s="1"/>
  <c r="G7" i="11" s="1"/>
  <c r="H7" i="11" s="1"/>
  <c r="I7" i="11" s="1"/>
  <c r="C9" i="11" s="1"/>
  <c r="D9" i="11" s="1"/>
  <c r="E9" i="11" s="1"/>
  <c r="F9" i="11" s="1"/>
  <c r="G9" i="11" s="1"/>
  <c r="H9" i="11" s="1"/>
  <c r="I9" i="11" s="1"/>
  <c r="C11" i="11" s="1"/>
  <c r="D11" i="11" s="1"/>
  <c r="E11" i="11" s="1"/>
  <c r="F11" i="11" s="1"/>
  <c r="G11" i="11" s="1"/>
  <c r="H11" i="11" s="1"/>
  <c r="I11" i="11" s="1"/>
  <c r="C13" i="11" s="1"/>
  <c r="D13" i="11" s="1"/>
  <c r="E13" i="11" s="1"/>
  <c r="F13" i="11" s="1"/>
  <c r="G13" i="11" s="1"/>
  <c r="H13" i="11" s="1"/>
  <c r="I13" i="11" s="1"/>
  <c r="C15" i="11" s="1"/>
  <c r="D15" i="11" s="1"/>
  <c r="E15" i="11" s="1"/>
  <c r="F15" i="11" s="1"/>
  <c r="G15" i="11" s="1"/>
  <c r="H15" i="11" s="1"/>
  <c r="I15" i="11" s="1"/>
  <c r="C5" i="5"/>
  <c r="D5" i="5" s="1"/>
  <c r="E5" i="5" s="1"/>
  <c r="F5" i="5" s="1"/>
  <c r="G5" i="5" s="1"/>
  <c r="H5" i="5" s="1"/>
  <c r="I5" i="5" s="1"/>
  <c r="C7" i="5" s="1"/>
  <c r="D7" i="5" s="1"/>
  <c r="E7" i="5" s="1"/>
  <c r="F7" i="5" s="1"/>
  <c r="G7" i="5" s="1"/>
  <c r="H7" i="5" s="1"/>
  <c r="I7" i="5" s="1"/>
  <c r="C11" i="5" s="1"/>
  <c r="D11" i="5" s="1"/>
  <c r="E11" i="5" s="1"/>
  <c r="F11" i="5" s="1"/>
  <c r="G11" i="5" s="1"/>
  <c r="H11" i="5" s="1"/>
  <c r="I11" i="5" s="1"/>
  <c r="C13" i="5" s="1"/>
  <c r="D13" i="5" s="1"/>
  <c r="E13" i="5" s="1"/>
  <c r="F13" i="5" s="1"/>
  <c r="G13" i="5" s="1"/>
  <c r="H13" i="5" s="1"/>
  <c r="I13" i="5" s="1"/>
  <c r="C5" i="3"/>
  <c r="D5" i="3" s="1"/>
  <c r="E5" i="3" s="1"/>
  <c r="F5" i="3" s="1"/>
  <c r="G5" i="3" s="1"/>
  <c r="H5" i="3" s="1"/>
  <c r="I5" i="3" s="1"/>
  <c r="C9" i="3" s="1"/>
  <c r="D9" i="3" s="1"/>
  <c r="E9" i="3" s="1"/>
  <c r="F9" i="3" s="1"/>
  <c r="G9" i="3" s="1"/>
  <c r="H9" i="3" s="1"/>
  <c r="I9" i="3" s="1"/>
  <c r="C13" i="3" s="1"/>
  <c r="D13" i="3" s="1"/>
  <c r="E13" i="3" s="1"/>
  <c r="F13" i="3" s="1"/>
  <c r="G13" i="3" s="1"/>
  <c r="H13" i="3" s="1"/>
  <c r="I13" i="3" s="1"/>
  <c r="C21" i="3" s="1"/>
  <c r="D21" i="3" s="1"/>
  <c r="E21" i="3" s="1"/>
  <c r="F21" i="3" s="1"/>
  <c r="G21" i="3" s="1"/>
  <c r="H21" i="3" s="1"/>
  <c r="I21" i="3" s="1"/>
  <c r="C27" i="3" s="1"/>
  <c r="D27" i="3" s="1"/>
  <c r="H23" i="6" l="1"/>
  <c r="I23" i="6" s="1"/>
  <c r="C17" i="5"/>
  <c r="D17" i="5" s="1"/>
  <c r="E17" i="5" s="1"/>
  <c r="F17" i="5" s="1"/>
  <c r="G17" i="5" s="1"/>
  <c r="H17" i="5" s="1"/>
  <c r="I17" i="5" s="1"/>
  <c r="C19" i="5" s="1"/>
  <c r="D19" i="5" s="1"/>
  <c r="E19" i="5" s="1"/>
  <c r="F19" i="5" s="1"/>
  <c r="G19" i="5" s="1"/>
  <c r="H19" i="5" s="1"/>
  <c r="I19" i="5" s="1"/>
  <c r="E27" i="3"/>
  <c r="F27" i="3" s="1"/>
  <c r="G27" i="3" l="1"/>
  <c r="H27" i="3" s="1"/>
  <c r="I27" i="3" s="1"/>
  <c r="C29" i="3" s="1"/>
  <c r="D29" i="3" s="1"/>
  <c r="E29" i="3" s="1"/>
  <c r="F29" i="3" s="1"/>
  <c r="G29" i="3" s="1"/>
  <c r="H29" i="3" s="1"/>
  <c r="I29" i="3" s="1"/>
</calcChain>
</file>

<file path=xl/sharedStrings.xml><?xml version="1.0" encoding="utf-8"?>
<sst xmlns="http://schemas.openxmlformats.org/spreadsheetml/2006/main" count="526" uniqueCount="247">
  <si>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</si>
  <si>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</si>
  <si>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</si>
  <si>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</si>
  <si>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</si>
  <si>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</si>
  <si>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</si>
  <si>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</si>
  <si>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</si>
  <si>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</si>
  <si>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</si>
  <si>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</si>
  <si>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Divendres</t>
  </si>
  <si>
    <t>Dilluns</t>
  </si>
  <si>
    <t>Dimarts</t>
  </si>
  <si>
    <t>Dimecres</t>
  </si>
  <si>
    <t>Dijous</t>
  </si>
  <si>
    <t>Dissabte</t>
  </si>
  <si>
    <t>Diumenge</t>
  </si>
  <si>
    <t>Gener 2027</t>
  </si>
  <si>
    <t>Febrer 2027</t>
  </si>
  <si>
    <t>Març 2027</t>
  </si>
  <si>
    <t>Abril 2027</t>
  </si>
  <si>
    <t>Maig 2027</t>
  </si>
  <si>
    <t>Juny 2027</t>
  </si>
  <si>
    <t>Calendario 2027 en Excel y PDF - Teformas.com</t>
  </si>
  <si>
    <t>Juliol 2027</t>
  </si>
  <si>
    <t>Agost 2027</t>
  </si>
  <si>
    <t>Setembre 2027</t>
  </si>
  <si>
    <t>Octubre 2027</t>
  </si>
  <si>
    <t>Novembre 2027</t>
  </si>
  <si>
    <t>Desembre 2027</t>
  </si>
  <si>
    <t>75 anys del naixement de Montse Ginesta. Il·lustradora,  dibuixant i escriptora</t>
  </si>
  <si>
    <t>Dia Mundial de la lluita contra la Depressió</t>
  </si>
  <si>
    <t>50 anys de la mort d' Anaïs Nin.
Escriptora</t>
  </si>
  <si>
    <t>25 anys de la mort de Camilo José Cela.
Escriptor</t>
  </si>
  <si>
    <t>75 anys del naixement de Joan Barril.
Escriptor i periodista</t>
  </si>
  <si>
    <t>Dia Internacional de Commemoració anual en memòria de les víctimes de l'Holocaust</t>
  </si>
  <si>
    <t>100 anys del naixement d' Antônio Carlos Jobim.
Cantautor brasiler</t>
  </si>
  <si>
    <t>Dia Mundial de l'Educació Ambiental</t>
  </si>
  <si>
    <t xml:space="preserve">Altres esdeveniments al llarg del mes: </t>
  </si>
  <si>
    <t>Premio Nadal</t>
  </si>
  <si>
    <t>Premi Josep Pla</t>
  </si>
  <si>
    <t>Premi Ramon Llull de les Lletres Catalanes</t>
  </si>
  <si>
    <t>100 del naixement de Stan Getz.
Saxofonista</t>
  </si>
  <si>
    <t>100 del naixement de Juliette Gréco.
Cantant</t>
  </si>
  <si>
    <t>Dia Internacional de la Dona i la Nena a la Ciència</t>
  </si>
  <si>
    <t>Dia Mundial contra l'ús dels nens soldat</t>
  </si>
  <si>
    <t>Dia Mundial de la ràdio</t>
  </si>
  <si>
    <t>Dia Mundial de la Justícia Social</t>
  </si>
  <si>
    <t>100 del naixement de de Pere Portabella.
Director de cinema</t>
  </si>
  <si>
    <t>50 anys del naixement de Lena Paüls i Obré.
Escriptora, filòloga i crítica literària.</t>
  </si>
  <si>
    <t>75 anys de la mort d' Enrique Jardiel Poncela.
Escriptor i dramaturg.</t>
  </si>
  <si>
    <t>75 anys de la mort de Knut Hamsun.
Escriptor norueg.</t>
  </si>
  <si>
    <t>Dia internacional de la llengua materna</t>
  </si>
  <si>
    <t>100 anys del naixement de Sidney Poitier.
Actor.</t>
  </si>
  <si>
    <t>225 anys del naixement de Víctor Hugo.
Escriptor.</t>
  </si>
  <si>
    <t>Setmana Novel·la negra</t>
  </si>
  <si>
    <t>Premio Jordi I Fabra de literatura para jóvenes</t>
  </si>
  <si>
    <t>Dia de la Zero Discriminació</t>
  </si>
  <si>
    <t>100 anys del naixement d'Harry Belafonte.
Actor, cantant i activista estatunidenc</t>
  </si>
  <si>
    <t>175 anys de la mort de Nicolai Gogol.
Escriptor, dramaturg i poeta ucraïnès</t>
  </si>
  <si>
    <t>100 anys del naixement de Gabriel García Márquez 
Escriptor.</t>
  </si>
  <si>
    <t>100 anys del naixement de Josep Maria Espinàs
Escriptor.</t>
  </si>
  <si>
    <t>Dia Internacional de les Dones</t>
  </si>
  <si>
    <t>Gala dels Òscars</t>
  </si>
  <si>
    <t>575 anys del naixement de Ferran El Catòlic</t>
  </si>
  <si>
    <t xml:space="preserve">100 anys del naixement de Josep Maria Subirachs. 
Escultor. </t>
  </si>
  <si>
    <t xml:space="preserve">75 anys del naixement de Douglas Adams. 
Escriptor. </t>
  </si>
  <si>
    <t>100 anys del naixement de Jaime de Armiñán. 
Escriptor, autor teatral, director i guionista cinematogràfic i televisiu</t>
  </si>
  <si>
    <t>Dia mundial de la poesia</t>
  </si>
  <si>
    <t>Dia  mundial de l'aigua</t>
  </si>
  <si>
    <t>Dia  Mundial de la Meteorologia</t>
  </si>
  <si>
    <t xml:space="preserve">300 anys de la mort d'Isaac Newton. 
Físic. </t>
  </si>
  <si>
    <t xml:space="preserve">100 anys del naixement de Martin Walser. 
Escriptor. </t>
  </si>
  <si>
    <t xml:space="preserve">200 anys de la mort de Ludwig van Beethoven. 
Compositor. </t>
  </si>
  <si>
    <t xml:space="preserve">Dia  mundial del Teatre </t>
  </si>
  <si>
    <t xml:space="preserve">100 anys del naixement de Mstislav Rostropóvich. 
Compositor. </t>
  </si>
  <si>
    <t xml:space="preserve">100 anys del naixement de Marianne Fredriksson. 
Escriptora i periodista sueca. </t>
  </si>
  <si>
    <t>Nit de les Lletres Catalanes</t>
  </si>
  <si>
    <t xml:space="preserve">50 anys del naixement de Laila Karrouch. 
Escriptora. </t>
  </si>
  <si>
    <t>Dia Mundial de Conscienciació sobre l' Autisme</t>
  </si>
  <si>
    <t>Dia Mundial del Llibre Infantil. Hans Christian Andersen</t>
  </si>
  <si>
    <t xml:space="preserve">Dia de les Nacions Unides contra la violència domèstica </t>
  </si>
  <si>
    <t xml:space="preserve">150 anys de la mort de Cecilia Böhl de Faber y Larrea. 
Escriptora. </t>
  </si>
  <si>
    <t>Dia Mundial de la salut</t>
  </si>
  <si>
    <t xml:space="preserve">50 anys de la mort de Jacques Prévert. 
Poeta, autor teatral i guionista cinematogràfic francès. </t>
  </si>
  <si>
    <t xml:space="preserve">575 anys del naixement de Leonardo da Vinci. 
Escriptora. </t>
  </si>
  <si>
    <t xml:space="preserve">100 anys de la mort de Gaston Leroux. 
Escriptor. </t>
  </si>
  <si>
    <t>Dia Mundial de la Creativitat i la Innovació</t>
  </si>
  <si>
    <t>Dia Internacional de la Mare Terra</t>
  </si>
  <si>
    <t>SANT JORDI. Dia del Llibre i dels drets d'autor</t>
  </si>
  <si>
    <t xml:space="preserve">75 anys del naixement de Jean-Paul Gaultier. 
Diseñador de moda. </t>
  </si>
  <si>
    <t xml:space="preserve">175 anys del naixement de Leopoldo Alas, Clarín. 
Periodista i escriptor espanyol. </t>
  </si>
  <si>
    <t xml:space="preserve">100 anys del naixement de Corín Tellado. 
Escriptora espanyola de literatura romàntica. </t>
  </si>
  <si>
    <t xml:space="preserve">100 anys del naixement d'Albert Uderzo. 
Autor de còmics francès. </t>
  </si>
  <si>
    <t>Dia Mundial de la Propietat Intel·lectual</t>
  </si>
  <si>
    <t>Dia Internacional del Record del Desastre de Chernóbyl</t>
  </si>
  <si>
    <t>Premi Serra d'Or</t>
  </si>
  <si>
    <t>Premio Cervantes</t>
  </si>
  <si>
    <t>175 anys del naixement de Santiago Ramón y Cajal.</t>
  </si>
  <si>
    <t>Dia Mundial de la Llibertat de Premsa</t>
  </si>
  <si>
    <t>75 anys de la mort de Ramon Vinyes i Cluet.
Escriptor d'obres de teatre, poesia i contes</t>
  </si>
  <si>
    <t>Jornades del Record i Reconciliació en Honor dels qui van perdre la vida a la Segona Guerra Mundial</t>
  </si>
  <si>
    <t>Dia d'Europa</t>
  </si>
  <si>
    <t>100 anys de la mort de Juan Gris.
Pintor</t>
  </si>
  <si>
    <t>Dia Mundial de la fibromiàlgia i del síndrome de la fatiga crònica</t>
  </si>
  <si>
    <t>100 anys del naixement d' Herbert Ross.
Director de cinema</t>
  </si>
  <si>
    <t>Dia Internacional de la Família</t>
  </si>
  <si>
    <t>Dia Mundial contra l'Homofòbia, Lesbofòbia i Transfòbia</t>
  </si>
  <si>
    <t>Dia Mundial de les Telecomunicacions i la Societat de la Informació</t>
  </si>
  <si>
    <t>Día Mundial de la Diversitat Cultural per al Diàleg i el Desenvolupament</t>
  </si>
  <si>
    <t>Dia Internacional de la Diversitat Biològica</t>
  </si>
  <si>
    <t>Dia Europeu dels Parcs</t>
  </si>
  <si>
    <t xml:space="preserve">50 anys de l'estrena de  Star Wars.
</t>
  </si>
  <si>
    <t>100 anys del naixement de Clint Walker.
Actor</t>
  </si>
  <si>
    <t>Dia Mundial del Medi Ambient</t>
  </si>
  <si>
    <t>Dia Mundial dels Oceans</t>
  </si>
  <si>
    <t>Dia Mundial contra el Treball Infantil</t>
  </si>
  <si>
    <t>100 anys de la mort de Jerome K. Jerome.
Escriptor</t>
  </si>
  <si>
    <t>Dia Mundial de Presa de Consciència de l'Abús i el Maltractament a la vellesa</t>
  </si>
  <si>
    <t>Dia Mundial de lluita contra la Desertificació i la Sequera</t>
  </si>
  <si>
    <t>Dia de la Gastronomia sostenible</t>
  </si>
  <si>
    <t>Dia Internacional per a l'Eliminació de la Violència Sexual als Conflictes</t>
  </si>
  <si>
    <t>Dia Mundial dels Refugiats</t>
  </si>
  <si>
    <t xml:space="preserve">Dia de la Festa de la Música </t>
  </si>
  <si>
    <t>100 anys del naixement d'Hugo Pratt.
Dibuixant de còmic</t>
  </si>
  <si>
    <t xml:space="preserve">50 anys de les primeres eleccions democràtiques a Espanya després de la mort de Franco.
</t>
  </si>
  <si>
    <t>100 anys del naixement de Bob Fosse.
Actor, ballarí, coreògraf i director de cinema estatunidenc</t>
  </si>
  <si>
    <t>175 anys del naixement d'Antoni Gaudí.
Arquitecte</t>
  </si>
  <si>
    <t>Dia Internacional en Suport de les Víctimes de la Tortura</t>
  </si>
  <si>
    <t>Dia Internacional de la Lluita contra l'ús indegut i el tràfic il·lícit de drogues</t>
  </si>
  <si>
    <t>Premio Príncesa de Asturias de las Letras</t>
  </si>
  <si>
    <t>Premi d'Honor de les Lletres Catalanes</t>
  </si>
  <si>
    <t>50 anys de la mort de James Stewart.
Actor</t>
  </si>
  <si>
    <t>150 anys del naixement d' Hermann Hesse.
Escriptor</t>
  </si>
  <si>
    <t>100 anys del naixement de Ken Russell.
Director de cinema, guionista, actor</t>
  </si>
  <si>
    <t>100 anys del naixement de Gina Lollobrigida.
Actriu</t>
  </si>
  <si>
    <t>100 anys del naixement de Janet Leigh.
Actriu</t>
  </si>
  <si>
    <t>100 anys del naixement de John Ashbery.
Poeta</t>
  </si>
  <si>
    <t>Premi llibreter de narrativa</t>
  </si>
  <si>
    <t>Dia Internacional de l'Amistat</t>
  </si>
  <si>
    <t>Dia Mundial contra la Tracta de persones</t>
  </si>
  <si>
    <t>50 anys de la mort d'Antonio Machín.
Cantant</t>
  </si>
  <si>
    <t>100 anys de naixement de Robert Shaw.
Actor</t>
  </si>
  <si>
    <t>100 anys de naixement de Stuart Rosenberg.
Director de cinema</t>
  </si>
  <si>
    <t>200 anys de la mort de William Blake.
Poeta i pintor</t>
  </si>
  <si>
    <t>50 anys de la mort d'Elvis Presley.
Cantant</t>
  </si>
  <si>
    <t>50 anys de la mort de Groucho Marx.
Actor i comediant</t>
  </si>
  <si>
    <t>25 anys de la mort d'Eduardo Chillida.
Escultor</t>
  </si>
  <si>
    <t>Dia Mundial de l'Assistència Humanitària</t>
  </si>
  <si>
    <t>Dia Internacional de Commemoració i Homenatge a les Víctimes del Terrorisme</t>
  </si>
  <si>
    <t>50 anys del naixement de John Green.
Escriptor</t>
  </si>
  <si>
    <t>75 anys del naixement de Manuel Cuyàs i Gibert.
Escriptor i periodista</t>
  </si>
  <si>
    <t>Dia Internacional de la solidaritat</t>
  </si>
  <si>
    <t>Efemèrides</t>
  </si>
  <si>
    <t>Dia internacional</t>
  </si>
  <si>
    <t>Premis literaris</t>
  </si>
  <si>
    <t>Fires de llibre i còmic</t>
  </si>
  <si>
    <t>Esdeveniments</t>
  </si>
  <si>
    <t>Dia Internacional de l'Alfabetització</t>
  </si>
  <si>
    <t>100 anys de la mort d'Isadora Duncan.
Ballarina i coreògrafa estatunidenca, creadora de la dansa moderna</t>
  </si>
  <si>
    <t>100 anys del naixement de Peter Falk.
Actor</t>
  </si>
  <si>
    <t>50 anys de la mort de Maria Callas.
Soprano</t>
  </si>
  <si>
    <t>Dia Internacional de la Preservació de la Capa d' Ozó</t>
  </si>
  <si>
    <t>Dia Internacional de la Llengua de Signes</t>
  </si>
  <si>
    <t>Dia Internacional de l'Alzheimer</t>
  </si>
  <si>
    <t>Dia Internacional  contra l'Explotació Sexual i la Tracta de Persones</t>
  </si>
  <si>
    <t>Dia Internacional per l'Eliminació Total de les Armes Nuclears</t>
  </si>
  <si>
    <t>Dia Mundial del turisme</t>
  </si>
  <si>
    <t>Dia Internacional de la Traducció</t>
  </si>
  <si>
    <t>Premi Prudenci Bertrana</t>
  </si>
  <si>
    <t>Premi Miquel Palol de Poesia</t>
  </si>
  <si>
    <t>Premi Ramon Muntaner de literatura juvenil</t>
  </si>
  <si>
    <t>Fira del Llibre d'Ocasió Antic i Modern</t>
  </si>
  <si>
    <t>Setmana del Llibre en Català</t>
  </si>
  <si>
    <t>Aniversari del reconeixement del dret al sufragi femení a Espanya</t>
  </si>
  <si>
    <t>Dia Internacional de la No Violència</t>
  </si>
  <si>
    <t>Dia Internacional de les persones sordes</t>
  </si>
  <si>
    <t>Dia Internacional dels animals</t>
  </si>
  <si>
    <t>Dia Mundial de la Visió</t>
  </si>
  <si>
    <t>75 anys del naixement de Clive Barker.
Escriptor i director de cinema</t>
  </si>
  <si>
    <t>100 anys del naixement de Juan Benet.
Escriptor</t>
  </si>
  <si>
    <t>50 anys del naixement de Laura Gallego García.
Escriptora</t>
  </si>
  <si>
    <t>Dia Mundial de la Salut Mental</t>
  </si>
  <si>
    <t>Dia de les escriptores</t>
  </si>
  <si>
    <t>50 anys de la mort de Bing Crosby.
Actor</t>
  </si>
  <si>
    <t>100 anys del naixement de Roger Moore.
Actor</t>
  </si>
  <si>
    <t>Dia Mundial de l'Alimentació</t>
  </si>
  <si>
    <t>100 anys del naixement de Günter Grass.
Escriptor</t>
  </si>
  <si>
    <t>Dia Internacional per a l'Erradicació de la Pobresa</t>
  </si>
  <si>
    <t>100 anys del naixement de George C. Scott.
Actor</t>
  </si>
  <si>
    <t>100 anys del naixement de George Francesc Vila i Rufas conegut com a Cesc.
Ninotaire i pintor</t>
  </si>
  <si>
    <t>50 anys del retorn del retorn del president Tarradellas de l'exili.</t>
  </si>
  <si>
    <t>Dia Mundial d' Informació sobre el Desenvolupament</t>
  </si>
  <si>
    <t>Dia de les Nacions Unides</t>
  </si>
  <si>
    <t>Dia de la Biblioteca</t>
  </si>
  <si>
    <t>Dia Mundial del Patrimoni Audiovisual</t>
  </si>
  <si>
    <t>50 anys de la mort de James Cain.
Escriptor</t>
  </si>
  <si>
    <t>Premi Planeta</t>
  </si>
  <si>
    <t>Premio Libro del Año</t>
  </si>
  <si>
    <t>LIBER.45a Fira Internacional del Llibre</t>
  </si>
  <si>
    <t>Dia de la Ciència per la Pau i el Desenvolupament, segons la UNESCO</t>
  </si>
  <si>
    <t>100 anys del naixement de Narciso Yepes.
Guitarrista</t>
  </si>
  <si>
    <t>Dia Internacional per a la Tolerància</t>
  </si>
  <si>
    <t>Dia Mundial de la Filosofia</t>
  </si>
  <si>
    <t>Dia Internacional de les persones sense sostre</t>
  </si>
  <si>
    <t>100 anys del naixement de Montserrat de Salvador i Deop.
Actriu</t>
  </si>
  <si>
    <t>Dia Internacional per a l’Eliminació de la Violència envers les Dones</t>
  </si>
  <si>
    <t>Dia de Commemoració de totes les víctimes de la guerra química</t>
  </si>
  <si>
    <t xml:space="preserve">Setmana de la ciència </t>
  </si>
  <si>
    <t>Fira del Llibre de Muntanya</t>
  </si>
  <si>
    <t>Premi L'H Confidencial 2027, premi internacional de novel·la negra</t>
  </si>
  <si>
    <t>Dia Mundial de contra la SIDA</t>
  </si>
  <si>
    <t>Dia Internacional de les Persones amb Discapacitat</t>
  </si>
  <si>
    <t xml:space="preserve">100 anys del naixement de Rafael Sánchez Ferlosio.
Escriptor i assagista </t>
  </si>
  <si>
    <t>Dia Internacional dels Voluntaris pel Desenvolupament Econòmic i Social</t>
  </si>
  <si>
    <t>50 anys de la mort de Clarice Lispector.
Escriptora</t>
  </si>
  <si>
    <t>Dia dels Drets Humans</t>
  </si>
  <si>
    <t>Dia Internacional de les Muntanyes</t>
  </si>
  <si>
    <t>Dia Internacional de la Solidaritat Humana</t>
  </si>
  <si>
    <t>50 anys de la mort de Charles Chaplin.
Actor</t>
  </si>
  <si>
    <t>50 anys de la mort de Howard Hawks.
Director de cinema</t>
  </si>
  <si>
    <t>XXXI Saló del Manga</t>
  </si>
  <si>
    <t>ANYS INTERNACIONALS/ALTRES</t>
  </si>
  <si>
    <t>Any Internacional del Turisme Sostenible i Resilient. </t>
  </si>
  <si>
    <t xml:space="preserve">Centenari del naixement del grup literari conegut com la Generación del 27. </t>
  </si>
  <si>
    <t>100 anys del naixement de Dick  Bruna
Escriptor, artista i dibuixant d’historietes en neerlandès</t>
  </si>
  <si>
    <t>escriptor, poeta i traductor català</t>
  </si>
  <si>
    <t xml:space="preserve">75 anys del naixement de Miquel Desclot ( Pseudònim de Miquel Creus i Muñoz )
Escriptor, poeta i traductor català. </t>
  </si>
  <si>
    <t>75 anys de naixement de Jostein Gaarder.
Escriptor</t>
  </si>
  <si>
    <t>50 anys de la mort de René Goscinny.
Dibuixant i guionista de còmics francès, creador d'Astèrix el gal, Lucky Luke i el petit Nicolàs</t>
  </si>
  <si>
    <t>75 anys del naixement de Knister (Ludger Jochmann)
Autor de llibres infantils.</t>
  </si>
  <si>
    <t>25 anys de la mort d' Astrid Lindgren.
Escriptora</t>
  </si>
  <si>
    <t>50 anys del naixement de Raina Telgemeier.
Autora i dibuixant de còmics estatunidenca</t>
  </si>
  <si>
    <t>Mil·lenari del parlamentarisme català</t>
  </si>
  <si>
    <t>50 anys de la mort de Roberto Rossellini.
Director de cinema</t>
  </si>
  <si>
    <t xml:space="preserve">25 anys de la mort de Billy Wilder. 
Director de cinema. </t>
  </si>
  <si>
    <t xml:space="preserve">125 anys del naixement de Rafael Alberti.
Poeta </t>
  </si>
  <si>
    <t>500 anys de naixement de Fray Luis de León.
Religiós i escriptor del Renaixement espanyol</t>
  </si>
  <si>
    <t>400 anys de la mort de Luis de Góngora.
Poeta i dramaturg</t>
  </si>
  <si>
    <t xml:space="preserve">100 anys del naixement de Josep Guinovart i Bertran. 
Pintor, dibuixant i gravador català. </t>
  </si>
  <si>
    <t>100 anys del naixement de Mary Higgins Clark.
Escriptora</t>
  </si>
  <si>
    <t>500 anys de la mort de Nicolau Maquiavel.
 Filòsof polític i escriptor italià</t>
  </si>
  <si>
    <t>50 anys de la mort de Vladímir Nabókov.
Escriptor</t>
  </si>
  <si>
    <t>125 anys del naixement de John Steinbeck.
Escriptor.</t>
  </si>
  <si>
    <t>Dia mundial de la Narració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</si>
</sst>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name val="Arial"/>
    </font>
    <font>
      <sz val="10"/>
      <color theme="0"/>
      <name val="Arial"/>
      <family val="2"/>
    </font>
    <font>
      <b/>
      <sz val="10"/>
      <color theme="4" tint="-0.499984740745262"/>
      <name val="Arial"/>
      <family val="2"/>
    </font>
    <font>
      <sz val="10"/>
      <name val="Arial"/>
      <family val="2"/>
    </font>
    <font>
      <sz val="36"/>
      <color rgb="FFC0000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9"/>
      <color rgb="FFC00000"/>
      <name val="Calibri"/>
      <family val="2"/>
      <scheme val="minor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4" tint="-0.499984740745262"/>
      <name val="Arial"/>
      <family val="2"/>
    </font>
    <font>
      <b/>
      <sz val="10"/>
      <name val="Calibri Light"/>
      <family val="2"/>
      <scheme val="major"/>
    </font>
    <font>
      <sz val="10"/>
      <name val="Calibri"/>
      <family val="2"/>
      <scheme val="minor"/>
    </font>
    <font>
      <b/>
      <sz val="10"/>
      <name val="Arial"/>
      <family val="2"/>
    </font>
    <font>
      <sz val="9"/>
      <name val="Verdana"/>
      <family val="2"/>
    </font>
    <font>
      <sz val="8"/>
      <color rgb="FF1F1F1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8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theme="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thin">
        <color theme="4" tint="-0.24994659260841701"/>
      </left>
      <right/>
      <top/>
      <bottom/>
      <diagonal/>
    </border>
    <border>
      <left style="thin">
        <color theme="4" tint="-0.24994659260841701"/>
      </left>
      <right/>
      <top style="medium">
        <color theme="4"/>
      </top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3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/>
    <xf numFmtId="0" fontId="2" fillId="2" borderId="6" xfId="0" applyFont="1" applyFill="1" applyBorder="1"/>
    <xf numFmtId="0" fontId="2" fillId="2" borderId="7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0" borderId="0" xfId="1"/>
    <xf numFmtId="0" fontId="6" fillId="4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0" fillId="0" borderId="10" xfId="0" applyBorder="1"/>
    <xf numFmtId="0" fontId="8" fillId="6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8" fillId="6" borderId="11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8" xfId="0" applyFont="1" applyBorder="1"/>
    <xf numFmtId="0" fontId="2" fillId="2" borderId="8" xfId="0" applyFont="1" applyFill="1" applyBorder="1"/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5" xfId="0" applyFont="1" applyBorder="1"/>
    <xf numFmtId="0" fontId="0" fillId="0" borderId="16" xfId="0" applyBorder="1"/>
    <xf numFmtId="0" fontId="12" fillId="0" borderId="17" xfId="0" applyFont="1" applyBorder="1"/>
    <xf numFmtId="0" fontId="10" fillId="0" borderId="18" xfId="0" applyFont="1" applyBorder="1"/>
    <xf numFmtId="0" fontId="10" fillId="0" borderId="10" xfId="0" applyFont="1" applyBorder="1"/>
    <xf numFmtId="0" fontId="11" fillId="0" borderId="0" xfId="0" applyFont="1" applyAlignment="1">
      <alignment wrapText="1"/>
    </xf>
    <xf numFmtId="0" fontId="12" fillId="0" borderId="0" xfId="0" applyFont="1"/>
    <xf numFmtId="0" fontId="11" fillId="6" borderId="19" xfId="0" applyFont="1" applyFill="1" applyBorder="1"/>
    <xf numFmtId="0" fontId="11" fillId="6" borderId="9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20" xfId="0" applyFont="1" applyBorder="1"/>
    <xf numFmtId="0" fontId="13" fillId="8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0" borderId="20" xfId="0" applyBorder="1"/>
    <xf numFmtId="0" fontId="11" fillId="6" borderId="4" xfId="0" applyFont="1" applyFill="1" applyBorder="1"/>
    <xf numFmtId="0" fontId="12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2" borderId="8" xfId="0" applyFill="1" applyBorder="1"/>
    <xf numFmtId="0" fontId="6" fillId="2" borderId="8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top"/>
    </xf>
    <xf numFmtId="0" fontId="11" fillId="0" borderId="23" xfId="0" applyFont="1" applyBorder="1" applyAlignment="1">
      <alignment vertical="center"/>
    </xf>
    <xf numFmtId="0" fontId="0" fillId="0" borderId="23" xfId="0" applyBorder="1"/>
    <xf numFmtId="0" fontId="11" fillId="6" borderId="24" xfId="0" applyFont="1" applyFill="1" applyBorder="1"/>
    <xf numFmtId="0" fontId="12" fillId="0" borderId="24" xfId="0" applyFont="1" applyBorder="1"/>
    <xf numFmtId="0" fontId="0" fillId="0" borderId="25" xfId="0" applyBorder="1"/>
    <xf numFmtId="0" fontId="10" fillId="0" borderId="21" xfId="0" applyFont="1" applyBorder="1" applyAlignment="1">
      <alignment horizontal="left"/>
    </xf>
    <xf numFmtId="0" fontId="0" fillId="0" borderId="21" xfId="0" applyBorder="1"/>
    <xf numFmtId="0" fontId="11" fillId="6" borderId="0" xfId="0" applyFont="1" applyFill="1"/>
    <xf numFmtId="0" fontId="0" fillId="0" borderId="24" xfId="0" applyBorder="1"/>
    <xf numFmtId="0" fontId="10" fillId="0" borderId="10" xfId="0" applyFont="1" applyBorder="1" applyAlignment="1">
      <alignment horizontal="left"/>
    </xf>
    <xf numFmtId="0" fontId="6" fillId="4" borderId="8" xfId="0" applyFont="1" applyFill="1" applyBorder="1" applyAlignment="1">
      <alignment horizontal="center" wrapText="1"/>
    </xf>
    <xf numFmtId="0" fontId="10" fillId="0" borderId="20" xfId="0" applyFont="1" applyBorder="1"/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2" fillId="2" borderId="2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7" xfId="0" applyFont="1" applyBorder="1" applyAlignment="1">
      <alignment horizontal="center" vertical="center" wrapText="1"/>
    </xf>
    <xf numFmtId="0" fontId="2" fillId="0" borderId="3" xfId="0" applyFont="1" applyBorder="1"/>
    <xf numFmtId="0" fontId="14" fillId="9" borderId="26" xfId="0" applyFont="1" applyFill="1" applyBorder="1" applyAlignment="1">
      <alignment vertical="center"/>
    </xf>
    <xf numFmtId="0" fontId="14" fillId="5" borderId="26" xfId="0" applyFont="1" applyFill="1" applyBorder="1" applyAlignment="1">
      <alignment vertical="center"/>
    </xf>
    <xf numFmtId="0" fontId="14" fillId="6" borderId="26" xfId="0" applyFont="1" applyFill="1" applyBorder="1" applyAlignment="1">
      <alignment vertical="center"/>
    </xf>
    <xf numFmtId="0" fontId="14" fillId="7" borderId="26" xfId="0" applyFont="1" applyFill="1" applyBorder="1" applyAlignment="1">
      <alignment vertical="center"/>
    </xf>
    <xf numFmtId="0" fontId="14" fillId="8" borderId="26" xfId="0" applyFont="1" applyFill="1" applyBorder="1" applyAlignment="1">
      <alignment horizontal="justify" vertical="center"/>
    </xf>
    <xf numFmtId="0" fontId="11" fillId="6" borderId="0" xfId="0" applyFont="1" applyFill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wrapText="1"/>
    </xf>
    <xf numFmtId="0" fontId="16" fillId="0" borderId="0" xfId="0" applyFont="1"/>
    <xf numFmtId="0" fontId="17" fillId="10" borderId="26" xfId="0" applyFont="1" applyFill="1" applyBorder="1" applyAlignment="1">
      <alignment horizontal="justify" vertical="top"/>
    </xf>
    <xf numFmtId="0" fontId="18" fillId="0" borderId="0" xfId="0" applyFont="1"/>
    <xf numFmtId="49" fontId="4" fillId="0" borderId="0" xfId="0" applyNumberFormat="1" applyFont="1" applyAlignment="1">
      <alignment horizontal="center" vertical="center"/>
    </xf>
    <xf numFmtId="0" fontId="11" fillId="7" borderId="17" xfId="0" applyFont="1" applyFill="1" applyBorder="1" applyAlignment="1">
      <alignment horizontal="left" wrapText="1"/>
    </xf>
    <xf numFmtId="0" fontId="11" fillId="7" borderId="0" xfId="0" applyFont="1" applyFill="1" applyAlignment="1">
      <alignment horizontal="left" wrapText="1"/>
    </xf>
    <xf numFmtId="0" fontId="10" fillId="0" borderId="10" xfId="0" applyFont="1" applyBorder="1" applyAlignment="1">
      <alignment horizontal="left"/>
    </xf>
    <xf numFmtId="0" fontId="10" fillId="0" borderId="16" xfId="0" applyFont="1" applyBorder="1"/>
    <xf numFmtId="0" fontId="10" fillId="0" borderId="10" xfId="0" applyFont="1" applyBorder="1"/>
    <xf numFmtId="0" fontId="11" fillId="6" borderId="1" xfId="0" applyFont="1" applyFill="1" applyBorder="1" applyAlignment="1">
      <alignment vertical="top" wrapText="1"/>
    </xf>
    <xf numFmtId="0" fontId="11" fillId="6" borderId="0" xfId="0" applyFont="1" applyFill="1" applyAlignment="1">
      <alignment vertical="top" wrapText="1"/>
    </xf>
    <xf numFmtId="0" fontId="0" fillId="0" borderId="1" xfId="0" applyBorder="1"/>
    <xf numFmtId="0" fontId="0" fillId="0" borderId="0" xfId="0"/>
    <xf numFmtId="0" fontId="11" fillId="6" borderId="3" xfId="0" applyFont="1" applyFill="1" applyBorder="1" applyAlignment="1">
      <alignment vertical="top" wrapText="1"/>
    </xf>
    <xf numFmtId="0" fontId="11" fillId="6" borderId="4" xfId="0" applyFont="1" applyFill="1" applyBorder="1" applyAlignment="1">
      <alignment vertical="top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11" fillId="7" borderId="4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6" borderId="3" xfId="0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left" vertical="top" wrapText="1"/>
    </xf>
    <xf numFmtId="0" fontId="11" fillId="7" borderId="3" xfId="0" applyFont="1" applyFill="1" applyBorder="1" applyAlignment="1">
      <alignment horizontal="left" vertical="center" wrapText="1"/>
    </xf>
    <xf numFmtId="0" fontId="11" fillId="7" borderId="4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/>
    </xf>
    <xf numFmtId="0" fontId="11" fillId="6" borderId="1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8" borderId="1" xfId="0" applyFont="1" applyFill="1" applyBorder="1" applyAlignment="1">
      <alignment horizontal="left" vertical="top"/>
    </xf>
    <xf numFmtId="0" fontId="11" fillId="8" borderId="0" xfId="0" applyFont="1" applyFill="1" applyAlignment="1">
      <alignment horizontal="left" vertical="top"/>
    </xf>
    <xf numFmtId="0" fontId="11" fillId="7" borderId="3" xfId="0" applyFont="1" applyFill="1" applyBorder="1" applyAlignment="1">
      <alignment vertical="top" wrapText="1"/>
    </xf>
    <xf numFmtId="0" fontId="0" fillId="2" borderId="0" xfId="0" applyFill="1"/>
    <xf numFmtId="0" fontId="14" fillId="0" borderId="0" xfId="0" applyFont="1" applyFill="1" applyBorder="1" applyAlignment="1">
      <alignment vertical="center"/>
    </xf>
  </cellXfs>
  <cellStyles count="2">
    <cellStyle name="Enllaç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47268D3E-9AAE-4C52-9FFD-BC779174764D}"/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teformas.com/plantillas/calendario-2027-en-excel-y-p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topLeftCell="B7" zoomScaleNormal="100" workbookViewId="0">
      <selection activeCell="F14" sqref="F14"/>
    </sheetView>
  </sheetViews>
  <sheetFormatPr defaultColWidth="10.90625" defaultRowHeight="12.5" x14ac:dyDescent="0.25"/>
  <cols>
    <col min="1" max="1" width="5.54296875" hidden="1" customWidth="1"/>
    <col min="2" max="2" width="0.36328125" customWidth="1"/>
    <col min="3" max="9" width="15.6328125" customWidth="1"/>
    <col min="10" max="10" width="16.453125" customWidth="1"/>
    <col min="11" max="12" width="0" hidden="1" customWidth="1"/>
  </cols>
  <sheetData>
    <row r="1" spans="1:12" ht="16.5" hidden="1" customHeight="1" thickBot="1" x14ac:dyDescent="0.3">
      <c r="A1" s="1">
        <v>46388</v>
      </c>
      <c r="B1" s="1"/>
      <c r="K1">
        <v>1</v>
      </c>
      <c r="L1" t="s">
        <v>0</v>
      </c>
    </row>
    <row r="2" spans="1:12" ht="44.5" x14ac:dyDescent="0.25">
      <c r="C2" s="100" t="s">
        <v>19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idden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 t="str">
        <f>IF(E5&lt;&gt;"",E5+1,IF(WEEKDAY($A$1)=5,1,""))</f>
        <v/>
      </c>
      <c r="G5" s="6">
        <f>IF(F5&lt;&gt;"",F5+1,IF(WEEKDAY($A$1)=6,1,""))</f>
        <v>1</v>
      </c>
      <c r="H5" s="9">
        <f>IF(G5&lt;&gt;"",G5+1,IF(WEEKDAY($A$1)=7,1,""))</f>
        <v>2</v>
      </c>
      <c r="I5" s="9">
        <f>IF(H5&lt;&gt;"",H5+1,IF(WEEKDAY($A$1)=1,1,""))</f>
        <v>3</v>
      </c>
      <c r="K5">
        <v>5</v>
      </c>
      <c r="L5" t="s">
        <v>4</v>
      </c>
    </row>
    <row r="6" spans="1:12" ht="30" customHeight="1" thickBot="1" x14ac:dyDescent="0.35">
      <c r="C6" s="7"/>
      <c r="D6" s="7"/>
      <c r="E6" s="7"/>
      <c r="F6" s="7"/>
      <c r="G6" s="7"/>
      <c r="H6" s="10"/>
      <c r="I6" s="10"/>
      <c r="K6">
        <v>6</v>
      </c>
      <c r="L6" t="s">
        <v>5</v>
      </c>
    </row>
    <row r="7" spans="1:12" ht="13" x14ac:dyDescent="0.3">
      <c r="C7" s="6">
        <f>DAY(I5+$A$1)</f>
        <v>4</v>
      </c>
      <c r="D7" s="6">
        <f>DAY(C7+1)</f>
        <v>5</v>
      </c>
      <c r="E7" s="6">
        <f t="shared" ref="E7:I11" si="0">DAY(D7+1)</f>
        <v>6</v>
      </c>
      <c r="F7" s="6">
        <f t="shared" si="0"/>
        <v>7</v>
      </c>
      <c r="G7" s="6">
        <f t="shared" si="0"/>
        <v>8</v>
      </c>
      <c r="H7" s="9">
        <f t="shared" si="0"/>
        <v>9</v>
      </c>
      <c r="I7" s="9">
        <f t="shared" si="0"/>
        <v>10</v>
      </c>
      <c r="J7" s="81" t="s">
        <v>155</v>
      </c>
      <c r="K7">
        <v>7</v>
      </c>
      <c r="L7" t="s">
        <v>6</v>
      </c>
    </row>
    <row r="8" spans="1:12" ht="46.5" customHeight="1" thickBot="1" x14ac:dyDescent="0.35">
      <c r="C8" s="7"/>
      <c r="D8" s="7"/>
      <c r="E8" s="7"/>
      <c r="F8" s="7"/>
      <c r="G8" s="17" t="s">
        <v>32</v>
      </c>
      <c r="H8" s="10"/>
      <c r="I8" s="10"/>
      <c r="K8">
        <v>8</v>
      </c>
      <c r="L8" t="s">
        <v>7</v>
      </c>
    </row>
    <row r="9" spans="1:12" ht="13" x14ac:dyDescent="0.3">
      <c r="C9" s="6">
        <f>DAY(I7+$A$1)</f>
        <v>11</v>
      </c>
      <c r="D9" s="6">
        <f>DAY(C9+1)</f>
        <v>12</v>
      </c>
      <c r="E9" s="6">
        <f t="shared" si="0"/>
        <v>13</v>
      </c>
      <c r="F9" s="6">
        <f t="shared" si="0"/>
        <v>14</v>
      </c>
      <c r="G9" s="6">
        <f t="shared" si="0"/>
        <v>15</v>
      </c>
      <c r="H9" s="9">
        <f t="shared" si="0"/>
        <v>16</v>
      </c>
      <c r="I9" s="9">
        <f t="shared" si="0"/>
        <v>17</v>
      </c>
      <c r="J9" s="82" t="s">
        <v>156</v>
      </c>
      <c r="K9">
        <v>9</v>
      </c>
      <c r="L9" t="s">
        <v>8</v>
      </c>
    </row>
    <row r="10" spans="1:12" ht="37.5" customHeight="1" thickBot="1" x14ac:dyDescent="0.35">
      <c r="C10" s="7"/>
      <c r="D10" s="7"/>
      <c r="E10" s="18" t="s">
        <v>33</v>
      </c>
      <c r="F10" s="17" t="s">
        <v>34</v>
      </c>
      <c r="G10" s="7"/>
      <c r="H10" s="10"/>
      <c r="I10" s="17" t="s">
        <v>35</v>
      </c>
      <c r="K10">
        <v>10</v>
      </c>
      <c r="L10" t="s">
        <v>9</v>
      </c>
    </row>
    <row r="11" spans="1:12" ht="13" x14ac:dyDescent="0.3">
      <c r="C11" s="6">
        <f>DAY(I9+$A$1)</f>
        <v>18</v>
      </c>
      <c r="D11" s="6">
        <f>DAY(C11+1)</f>
        <v>19</v>
      </c>
      <c r="E11" s="6">
        <f t="shared" si="0"/>
        <v>20</v>
      </c>
      <c r="F11" s="6">
        <f t="shared" si="0"/>
        <v>21</v>
      </c>
      <c r="G11" s="6">
        <f t="shared" si="0"/>
        <v>22</v>
      </c>
      <c r="H11" s="9">
        <f t="shared" si="0"/>
        <v>23</v>
      </c>
      <c r="I11" s="9">
        <f t="shared" si="0"/>
        <v>24</v>
      </c>
      <c r="J11" s="83" t="s">
        <v>157</v>
      </c>
      <c r="K11">
        <v>11</v>
      </c>
      <c r="L11" t="s">
        <v>10</v>
      </c>
    </row>
    <row r="12" spans="1:12" ht="45" customHeight="1" thickBot="1" x14ac:dyDescent="0.35">
      <c r="C12" s="7"/>
      <c r="D12" s="7"/>
      <c r="E12" s="17" t="s">
        <v>36</v>
      </c>
      <c r="F12" s="7"/>
      <c r="G12" s="7"/>
      <c r="H12" s="10"/>
      <c r="I12" s="18" t="s">
        <v>37</v>
      </c>
      <c r="K12">
        <v>12</v>
      </c>
      <c r="L12" t="s">
        <v>11</v>
      </c>
    </row>
    <row r="13" spans="1:12" ht="13" x14ac:dyDescent="0.3">
      <c r="C13" s="6">
        <f>IF(I11="","",IF(DAY(I11+$A$1)&lt;I11,"",DAY(I11+$A$1)))</f>
        <v>25</v>
      </c>
      <c r="D13" s="6">
        <f t="shared" ref="D13:I13" si="1">IF(C13="","",IF(DAY(C13+$A$1)&lt;C13,"",DAY(C13+$A$1)))</f>
        <v>26</v>
      </c>
      <c r="E13" s="6">
        <f t="shared" si="1"/>
        <v>27</v>
      </c>
      <c r="F13" s="6">
        <f t="shared" si="1"/>
        <v>28</v>
      </c>
      <c r="G13" s="6">
        <f t="shared" si="1"/>
        <v>29</v>
      </c>
      <c r="H13" s="9">
        <f t="shared" si="1"/>
        <v>30</v>
      </c>
      <c r="I13" s="9">
        <f t="shared" si="1"/>
        <v>31</v>
      </c>
      <c r="J13" s="84" t="s">
        <v>158</v>
      </c>
    </row>
    <row r="14" spans="1:12" ht="42.5" customHeight="1" thickBot="1" x14ac:dyDescent="0.35">
      <c r="C14" s="17" t="s">
        <v>38</v>
      </c>
      <c r="D14" s="19" t="s">
        <v>39</v>
      </c>
      <c r="E14" s="7"/>
      <c r="F14" s="17" t="s">
        <v>233</v>
      </c>
      <c r="G14" s="7"/>
      <c r="H14" s="10"/>
      <c r="I14" s="10"/>
    </row>
    <row r="15" spans="1:12" ht="13" hidden="1" x14ac:dyDescent="0.25">
      <c r="C15" s="4" t="str">
        <f>IF(I13="","",IF(DAY(I13+$A$1)&lt;I13,"",DAY(I13+$A$1)))</f>
        <v/>
      </c>
      <c r="D15" s="4" t="str">
        <f t="shared" ref="D15:I15" si="2">IF(C15="","",IF(DAY(C15+$A$1)&lt;C15,"",DAY(C15+$A$1)))</f>
        <v/>
      </c>
      <c r="E15" s="4" t="str">
        <f t="shared" si="2"/>
        <v/>
      </c>
      <c r="F15" s="4" t="str">
        <f t="shared" si="2"/>
        <v/>
      </c>
      <c r="G15" s="4" t="str">
        <f t="shared" si="2"/>
        <v/>
      </c>
      <c r="H15" s="4" t="str">
        <f t="shared" si="2"/>
        <v/>
      </c>
      <c r="I15" s="4" t="str">
        <f t="shared" si="2"/>
        <v/>
      </c>
      <c r="J15" s="85" t="s">
        <v>159</v>
      </c>
    </row>
    <row r="16" spans="1:12" ht="30" hidden="1" customHeight="1" thickBot="1" x14ac:dyDescent="0.3">
      <c r="C16" s="5"/>
      <c r="D16" s="5"/>
      <c r="E16" s="5"/>
      <c r="F16" s="5"/>
      <c r="G16" s="5"/>
      <c r="H16" s="5"/>
      <c r="I16" s="5"/>
    </row>
    <row r="17" spans="3:15" ht="13" x14ac:dyDescent="0.3">
      <c r="C17" s="20" t="s">
        <v>40</v>
      </c>
      <c r="D17" s="20"/>
      <c r="E17" s="21"/>
      <c r="F17" s="21"/>
      <c r="G17" s="21"/>
      <c r="H17" s="21"/>
      <c r="I17" s="26"/>
      <c r="J17" s="85" t="s">
        <v>159</v>
      </c>
    </row>
    <row r="18" spans="3:15" x14ac:dyDescent="0.25">
      <c r="C18" s="22" t="s">
        <v>41</v>
      </c>
      <c r="D18" s="22"/>
      <c r="I18" s="27"/>
    </row>
    <row r="19" spans="3:15" ht="10" customHeight="1" x14ac:dyDescent="0.3">
      <c r="C19" s="23"/>
      <c r="D19" s="23"/>
      <c r="I19" s="27"/>
      <c r="O19" s="8"/>
    </row>
    <row r="20" spans="3:15" x14ac:dyDescent="0.25">
      <c r="C20" s="22" t="s">
        <v>42</v>
      </c>
      <c r="D20" s="22"/>
      <c r="I20" s="27"/>
    </row>
    <row r="21" spans="3:15" ht="10" customHeight="1" x14ac:dyDescent="0.3">
      <c r="C21" s="23"/>
      <c r="D21" s="23"/>
      <c r="I21" s="27"/>
      <c r="O21" s="8"/>
    </row>
    <row r="22" spans="3:15" ht="13" x14ac:dyDescent="0.3">
      <c r="C22" s="24" t="s">
        <v>43</v>
      </c>
      <c r="D22" s="24"/>
      <c r="E22" s="25"/>
      <c r="F22" s="25"/>
      <c r="G22" s="25"/>
      <c r="H22" s="25"/>
      <c r="I22" s="28"/>
    </row>
  </sheetData>
  <mergeCells count="1">
    <mergeCell ref="C2:I2"/>
  </mergeCells>
  <phoneticPr fontId="0" type="noConversion"/>
  <printOptions horizontalCentered="1" verticalCentered="1"/>
  <pageMargins left="0.25" right="0.25" top="0.75" bottom="0.75" header="0.3" footer="0.3"/>
  <pageSetup paperSize="9" scale="135" fitToWidth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A09E-FEC1-4426-8B79-595093BC6CCB}">
  <dimension ref="A1:N24"/>
  <sheetViews>
    <sheetView showGridLines="0" topLeftCell="B10" zoomScaleNormal="100" workbookViewId="0">
      <selection activeCell="F22" sqref="F22"/>
    </sheetView>
  </sheetViews>
  <sheetFormatPr defaultColWidth="10.90625" defaultRowHeight="12.5" x14ac:dyDescent="0.25"/>
  <cols>
    <col min="1" max="1" width="0" hidden="1" customWidth="1"/>
    <col min="2" max="2" width="0.36328125" customWidth="1"/>
    <col min="3" max="9" width="15.6328125" customWidth="1"/>
    <col min="10" max="10" width="16.81640625" customWidth="1"/>
    <col min="11" max="12" width="0" hidden="1" customWidth="1"/>
  </cols>
  <sheetData>
    <row r="1" spans="1:12" ht="0.5" customHeight="1" x14ac:dyDescent="0.25">
      <c r="A1" s="1">
        <f>DATE(YEAR(Gener!A1),MONTH(Gener!A1)+1,1)</f>
        <v>46419</v>
      </c>
      <c r="B1" s="1"/>
      <c r="K1">
        <v>1</v>
      </c>
      <c r="L1" t="s">
        <v>0</v>
      </c>
    </row>
    <row r="2" spans="1:12" ht="44.5" x14ac:dyDescent="0.25">
      <c r="C2" s="100" t="s">
        <v>20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>
        <f>IF(WEEKDAY($A$1)=2,1,"")</f>
        <v>1</v>
      </c>
      <c r="D5" s="6">
        <f>IF(C5&lt;&gt;"",C5+1,IF(WEEKDAY($A$1)=3,1,""))</f>
        <v>2</v>
      </c>
      <c r="E5" s="6">
        <f>IF(D5&lt;&gt;"",D5+1,IF(WEEKDAY($A$1)=4,1,""))</f>
        <v>3</v>
      </c>
      <c r="F5" s="6">
        <f>IF(E5&lt;&gt;"",E5+1,IF(WEEKDAY($A$1)=5,1,""))</f>
        <v>4</v>
      </c>
      <c r="G5" s="6">
        <f>IF(F5&lt;&gt;"",F5+1,IF(WEEKDAY($A$1)=6,1,""))</f>
        <v>5</v>
      </c>
      <c r="H5" s="9">
        <f>IF(G5&lt;&gt;"",G5+1,IF(WEEKDAY($A$1)=7,1,""))</f>
        <v>6</v>
      </c>
      <c r="I5" s="9">
        <f>IF(H5&lt;&gt;"",H5+1,IF(WEEKDAY($A$1)=1,1,""))</f>
        <v>7</v>
      </c>
      <c r="K5">
        <v>5</v>
      </c>
      <c r="L5" t="s">
        <v>4</v>
      </c>
    </row>
    <row r="6" spans="1:12" ht="30" customHeight="1" thickBot="1" x14ac:dyDescent="0.35">
      <c r="C6" s="7"/>
      <c r="D6" s="17" t="s">
        <v>44</v>
      </c>
      <c r="E6" s="7"/>
      <c r="F6" s="7"/>
      <c r="G6" s="7"/>
      <c r="H6" s="10"/>
      <c r="I6" s="17" t="s">
        <v>45</v>
      </c>
      <c r="K6">
        <v>6</v>
      </c>
      <c r="L6" t="s">
        <v>5</v>
      </c>
    </row>
    <row r="7" spans="1:12" ht="13" x14ac:dyDescent="0.3">
      <c r="C7" s="6">
        <f>DAY(I5+$A$1)</f>
        <v>8</v>
      </c>
      <c r="D7" s="6">
        <f>DAY(C7+1)</f>
        <v>9</v>
      </c>
      <c r="E7" s="6">
        <f t="shared" ref="E7:I15" si="0">DAY(D7+1)</f>
        <v>10</v>
      </c>
      <c r="F7" s="6">
        <f t="shared" si="0"/>
        <v>11</v>
      </c>
      <c r="G7" s="6">
        <f t="shared" si="0"/>
        <v>12</v>
      </c>
      <c r="H7" s="9">
        <f t="shared" si="0"/>
        <v>13</v>
      </c>
      <c r="I7" s="9">
        <f t="shared" si="0"/>
        <v>14</v>
      </c>
      <c r="J7" s="81" t="s">
        <v>155</v>
      </c>
      <c r="K7">
        <v>7</v>
      </c>
      <c r="L7" t="s">
        <v>6</v>
      </c>
    </row>
    <row r="8" spans="1:12" ht="30" customHeight="1" x14ac:dyDescent="0.3">
      <c r="C8" s="29"/>
      <c r="D8" s="29"/>
      <c r="E8" s="29"/>
      <c r="F8" s="18" t="s">
        <v>46</v>
      </c>
      <c r="G8" s="18" t="s">
        <v>47</v>
      </c>
      <c r="H8" s="18" t="s">
        <v>48</v>
      </c>
      <c r="I8" s="30"/>
      <c r="K8">
        <v>8</v>
      </c>
      <c r="L8" t="s">
        <v>7</v>
      </c>
    </row>
    <row r="9" spans="1:12" ht="10" customHeight="1" x14ac:dyDescent="0.3">
      <c r="C9" s="33"/>
      <c r="D9" s="34"/>
      <c r="E9" s="33"/>
      <c r="F9" s="32"/>
      <c r="G9" s="31"/>
      <c r="H9" s="31"/>
      <c r="I9" s="30"/>
      <c r="J9" s="82" t="s">
        <v>156</v>
      </c>
    </row>
    <row r="10" spans="1:12" ht="30" customHeight="1" thickBot="1" x14ac:dyDescent="0.35">
      <c r="C10" s="29"/>
      <c r="D10" s="29"/>
      <c r="E10" s="29"/>
      <c r="F10" s="17" t="s">
        <v>50</v>
      </c>
      <c r="G10" s="31"/>
      <c r="H10" s="31"/>
      <c r="I10" s="30"/>
    </row>
    <row r="11" spans="1:12" ht="13" x14ac:dyDescent="0.3">
      <c r="C11" s="6">
        <f>DAY(I7+$A$1)</f>
        <v>15</v>
      </c>
      <c r="D11" s="6">
        <f>DAY(C11+1)</f>
        <v>16</v>
      </c>
      <c r="E11" s="6">
        <f t="shared" si="0"/>
        <v>17</v>
      </c>
      <c r="F11" s="6">
        <f t="shared" si="0"/>
        <v>18</v>
      </c>
      <c r="G11" s="6">
        <f t="shared" si="0"/>
        <v>19</v>
      </c>
      <c r="H11" s="9">
        <f t="shared" si="0"/>
        <v>20</v>
      </c>
      <c r="I11" s="9">
        <f t="shared" si="0"/>
        <v>21</v>
      </c>
      <c r="J11" s="83" t="s">
        <v>157</v>
      </c>
      <c r="K11">
        <v>9</v>
      </c>
      <c r="L11" t="s">
        <v>8</v>
      </c>
    </row>
    <row r="12" spans="1:12" ht="49.5" customHeight="1" thickBot="1" x14ac:dyDescent="0.35">
      <c r="C12" s="17" t="s">
        <v>51</v>
      </c>
      <c r="D12" s="29"/>
      <c r="E12" s="29"/>
      <c r="F12" s="17" t="s">
        <v>52</v>
      </c>
      <c r="G12" s="17" t="s">
        <v>53</v>
      </c>
      <c r="H12" s="18" t="s">
        <v>49</v>
      </c>
      <c r="I12" s="18" t="s">
        <v>54</v>
      </c>
      <c r="K12">
        <v>10</v>
      </c>
      <c r="L12" t="s">
        <v>9</v>
      </c>
    </row>
    <row r="13" spans="1:12" ht="10" customHeight="1" x14ac:dyDescent="0.3">
      <c r="C13" s="33"/>
      <c r="D13" s="29"/>
      <c r="E13" s="33"/>
      <c r="F13" s="35"/>
      <c r="G13" s="4"/>
      <c r="H13" s="30"/>
      <c r="I13" s="30"/>
      <c r="J13" s="84" t="s">
        <v>158</v>
      </c>
    </row>
    <row r="14" spans="1:12" ht="50.5" customHeight="1" thickBot="1" x14ac:dyDescent="0.35">
      <c r="C14" s="33"/>
      <c r="D14" s="29"/>
      <c r="E14" s="29"/>
      <c r="F14" s="31"/>
      <c r="G14" s="31"/>
      <c r="H14" s="17" t="s">
        <v>55</v>
      </c>
      <c r="I14" s="30"/>
    </row>
    <row r="15" spans="1:12" ht="13" customHeight="1" x14ac:dyDescent="0.3">
      <c r="C15" s="6">
        <f>DAY(I11+$A$1)</f>
        <v>22</v>
      </c>
      <c r="D15" s="6">
        <f>DAY(C15+1)</f>
        <v>23</v>
      </c>
      <c r="E15" s="6">
        <f t="shared" si="0"/>
        <v>24</v>
      </c>
      <c r="F15" s="6">
        <f t="shared" si="0"/>
        <v>25</v>
      </c>
      <c r="G15" s="6">
        <f t="shared" si="0"/>
        <v>26</v>
      </c>
      <c r="H15" s="9">
        <f t="shared" si="0"/>
        <v>27</v>
      </c>
      <c r="I15" s="9">
        <f t="shared" si="0"/>
        <v>28</v>
      </c>
      <c r="J15" s="85" t="s">
        <v>159</v>
      </c>
      <c r="K15">
        <v>11</v>
      </c>
      <c r="L15" t="s">
        <v>10</v>
      </c>
    </row>
    <row r="16" spans="1:12" ht="49" customHeight="1" thickBot="1" x14ac:dyDescent="0.35">
      <c r="C16" s="7"/>
      <c r="D16" s="7"/>
      <c r="E16" s="7"/>
      <c r="F16" s="7"/>
      <c r="G16" s="17" t="s">
        <v>56</v>
      </c>
      <c r="H16" s="17" t="s">
        <v>245</v>
      </c>
      <c r="I16" s="10"/>
      <c r="K16">
        <v>12</v>
      </c>
      <c r="L16" t="s">
        <v>11</v>
      </c>
    </row>
    <row r="17" spans="3:14" ht="13" hidden="1" x14ac:dyDescent="0.3">
      <c r="C17" s="6" t="str">
        <f>IF(I15="","",IF(DAY(I15+$A$1)&lt;I15,"",DAY(I15+$A$1)))</f>
        <v/>
      </c>
      <c r="D17" s="6" t="str">
        <f>IF(C17="","",IF(DAY(C17+$A$1)&lt;C17,"",DAY(C17+$A$1)))</f>
        <v/>
      </c>
      <c r="E17" s="6" t="str">
        <f t="shared" ref="E17:I19" si="1">IF(D17="","",IF(DAY(D17+$A$1)&lt;D17,"",DAY(D17+$A$1)))</f>
        <v/>
      </c>
      <c r="F17" s="6" t="str">
        <f t="shared" si="1"/>
        <v/>
      </c>
      <c r="G17" s="6" t="str">
        <f t="shared" si="1"/>
        <v/>
      </c>
      <c r="H17" s="9" t="str">
        <f t="shared" si="1"/>
        <v/>
      </c>
      <c r="I17" s="9" t="str">
        <f t="shared" si="1"/>
        <v/>
      </c>
      <c r="J17" s="81" t="s">
        <v>155</v>
      </c>
    </row>
    <row r="18" spans="3:14" ht="30" hidden="1" customHeight="1" thickBot="1" x14ac:dyDescent="0.35">
      <c r="C18" s="7"/>
      <c r="D18" s="7"/>
      <c r="E18" s="7"/>
      <c r="F18" s="7"/>
      <c r="G18" s="7"/>
      <c r="H18" s="10"/>
      <c r="I18" s="10"/>
    </row>
    <row r="19" spans="3:14" ht="13" hidden="1" x14ac:dyDescent="0.25">
      <c r="C19" s="4" t="str">
        <f>IF(I17="","",IF(DAY(I17+$A$1)&lt;I17,"",DAY(I17+$A$1)))</f>
        <v/>
      </c>
      <c r="D19" s="4" t="str">
        <f>IF(C19="","",IF(DAY(C19+$A$1)&lt;C19,"",DAY(C19+$A$1)))</f>
        <v/>
      </c>
      <c r="E19" s="4" t="str">
        <f t="shared" si="1"/>
        <v/>
      </c>
      <c r="F19" s="4" t="str">
        <f t="shared" si="1"/>
        <v/>
      </c>
      <c r="G19" s="4" t="str">
        <f t="shared" si="1"/>
        <v/>
      </c>
      <c r="H19" s="4" t="str">
        <f t="shared" si="1"/>
        <v/>
      </c>
      <c r="I19" s="4" t="str">
        <f t="shared" si="1"/>
        <v/>
      </c>
      <c r="J19" s="82" t="s">
        <v>156</v>
      </c>
    </row>
    <row r="20" spans="3:14" ht="30" hidden="1" customHeight="1" thickBot="1" x14ac:dyDescent="0.3">
      <c r="C20" s="5"/>
      <c r="D20" s="5"/>
      <c r="E20" s="5"/>
      <c r="F20" s="5"/>
      <c r="G20" s="5"/>
      <c r="H20" s="5"/>
      <c r="I20" s="5"/>
    </row>
    <row r="21" spans="3:14" ht="13" x14ac:dyDescent="0.3">
      <c r="C21" s="37" t="s">
        <v>40</v>
      </c>
      <c r="D21" s="38"/>
      <c r="E21" s="38"/>
      <c r="F21" s="46"/>
      <c r="G21" s="46"/>
      <c r="H21" s="46"/>
      <c r="I21" s="47"/>
    </row>
    <row r="22" spans="3:14" ht="13" x14ac:dyDescent="0.3">
      <c r="C22" s="101" t="s">
        <v>57</v>
      </c>
      <c r="D22" s="102"/>
      <c r="E22" s="39"/>
      <c r="F22" s="33"/>
      <c r="G22" s="33"/>
      <c r="H22" s="33"/>
      <c r="I22" s="45"/>
    </row>
    <row r="23" spans="3:14" ht="10" customHeight="1" x14ac:dyDescent="0.3">
      <c r="C23" s="36"/>
      <c r="D23" s="40"/>
      <c r="E23" s="40"/>
      <c r="F23" s="33"/>
      <c r="G23" s="33"/>
      <c r="H23" s="33"/>
      <c r="I23" s="45"/>
      <c r="N23" s="8"/>
    </row>
    <row r="24" spans="3:14" ht="13.5" thickBot="1" x14ac:dyDescent="0.35">
      <c r="C24" s="41" t="s">
        <v>58</v>
      </c>
      <c r="D24" s="42"/>
      <c r="E24" s="42"/>
      <c r="F24" s="43"/>
      <c r="G24" s="43"/>
      <c r="H24" s="43"/>
      <c r="I24" s="44"/>
    </row>
  </sheetData>
  <mergeCells count="2">
    <mergeCell ref="C2:I2"/>
    <mergeCell ref="C22:D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Width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84D0-073D-4E27-88B9-4BC35F3CED06}">
  <dimension ref="A1:O33"/>
  <sheetViews>
    <sheetView showGridLines="0" topLeftCell="B12" zoomScaleNormal="100" workbookViewId="0">
      <selection activeCell="H14" sqref="H14"/>
    </sheetView>
  </sheetViews>
  <sheetFormatPr defaultColWidth="10.90625" defaultRowHeight="12.5" x14ac:dyDescent="0.25"/>
  <cols>
    <col min="1" max="1" width="0" hidden="1" customWidth="1"/>
    <col min="2" max="2" width="0.1796875" customWidth="1"/>
    <col min="3" max="9" width="15.6328125" customWidth="1"/>
    <col min="10" max="10" width="18.453125" customWidth="1"/>
    <col min="11" max="11" width="0" hidden="1" customWidth="1"/>
    <col min="12" max="12" width="7.7265625" hidden="1" customWidth="1"/>
  </cols>
  <sheetData>
    <row r="1" spans="1:12" ht="16.5" hidden="1" customHeight="1" thickBot="1" x14ac:dyDescent="0.3">
      <c r="A1" s="1">
        <f>DATE(YEAR(Gener!A1),MONTH(Gener!A1)+2,1)</f>
        <v>46447</v>
      </c>
      <c r="B1" s="1"/>
      <c r="K1">
        <v>1</v>
      </c>
      <c r="L1" t="s">
        <v>0</v>
      </c>
    </row>
    <row r="2" spans="1:12" ht="44.5" x14ac:dyDescent="0.25">
      <c r="C2" s="100" t="s">
        <v>21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>
        <f>IF(WEEKDAY($A$1)=2,1,"")</f>
        <v>1</v>
      </c>
      <c r="D5" s="6">
        <f>IF(C5&lt;&gt;"",C5+1,IF(WEEKDAY($A$1)=3,1,""))</f>
        <v>2</v>
      </c>
      <c r="E5" s="6">
        <f>IF(D5&lt;&gt;"",D5+1,IF(WEEKDAY($A$1)=4,1,""))</f>
        <v>3</v>
      </c>
      <c r="F5" s="6">
        <f>IF(E5&lt;&gt;"",E5+1,IF(WEEKDAY($A$1)=5,1,""))</f>
        <v>4</v>
      </c>
      <c r="G5" s="6">
        <f>IF(F5&lt;&gt;"",F5+1,IF(WEEKDAY($A$1)=6,1,""))</f>
        <v>5</v>
      </c>
      <c r="H5" s="9">
        <f>IF(G5&lt;&gt;"",G5+1,IF(WEEKDAY($A$1)=7,1,""))</f>
        <v>6</v>
      </c>
      <c r="I5" s="9">
        <f>IF(H5&lt;&gt;"",H5+1,IF(WEEKDAY($A$1)=1,1,""))</f>
        <v>7</v>
      </c>
      <c r="K5">
        <v>5</v>
      </c>
      <c r="L5" t="s">
        <v>4</v>
      </c>
    </row>
    <row r="6" spans="1:12" ht="56" customHeight="1" thickBot="1" x14ac:dyDescent="0.35">
      <c r="C6" s="17" t="s">
        <v>60</v>
      </c>
      <c r="D6" s="29"/>
      <c r="E6" s="29"/>
      <c r="F6" s="17" t="s">
        <v>61</v>
      </c>
      <c r="G6" s="29"/>
      <c r="H6" s="17" t="s">
        <v>62</v>
      </c>
      <c r="I6" s="17" t="s">
        <v>63</v>
      </c>
      <c r="K6">
        <v>6</v>
      </c>
      <c r="L6" t="s">
        <v>5</v>
      </c>
    </row>
    <row r="7" spans="1:12" ht="10" customHeight="1" x14ac:dyDescent="0.3">
      <c r="C7" s="31"/>
      <c r="D7" s="29"/>
      <c r="F7" s="29"/>
      <c r="G7" s="29"/>
      <c r="H7" s="30"/>
      <c r="I7" s="30"/>
    </row>
    <row r="8" spans="1:12" ht="26.5" customHeight="1" thickBot="1" x14ac:dyDescent="0.35">
      <c r="C8" s="18" t="s">
        <v>59</v>
      </c>
      <c r="E8" s="29"/>
      <c r="F8" s="29"/>
      <c r="H8" s="30"/>
      <c r="I8" s="30"/>
    </row>
    <row r="9" spans="1:12" ht="13" x14ac:dyDescent="0.3">
      <c r="C9" s="6">
        <f>DAY(I5+$A$1)</f>
        <v>8</v>
      </c>
      <c r="D9" s="6">
        <f>DAY(C9+1)</f>
        <v>9</v>
      </c>
      <c r="E9" s="6">
        <f t="shared" ref="E9:I21" si="0">DAY(D9+1)</f>
        <v>10</v>
      </c>
      <c r="F9" s="6">
        <f t="shared" si="0"/>
        <v>11</v>
      </c>
      <c r="G9" s="6">
        <f t="shared" si="0"/>
        <v>12</v>
      </c>
      <c r="H9" s="9">
        <f t="shared" si="0"/>
        <v>13</v>
      </c>
      <c r="I9" s="9">
        <f t="shared" si="0"/>
        <v>14</v>
      </c>
      <c r="J9" s="81" t="s">
        <v>155</v>
      </c>
      <c r="K9">
        <v>7</v>
      </c>
      <c r="L9" t="s">
        <v>6</v>
      </c>
    </row>
    <row r="10" spans="1:12" ht="77" customHeight="1" thickBot="1" x14ac:dyDescent="0.35">
      <c r="C10" s="18" t="s">
        <v>64</v>
      </c>
      <c r="D10" s="17" t="s">
        <v>69</v>
      </c>
      <c r="E10" s="17" t="s">
        <v>66</v>
      </c>
      <c r="F10" s="17" t="s">
        <v>67</v>
      </c>
      <c r="G10" s="29"/>
      <c r="H10" s="30"/>
      <c r="I10" s="48" t="s">
        <v>65</v>
      </c>
      <c r="K10">
        <v>8</v>
      </c>
      <c r="L10" t="s">
        <v>7</v>
      </c>
    </row>
    <row r="11" spans="1:12" ht="10" customHeight="1" x14ac:dyDescent="0.3">
      <c r="C11" s="31"/>
      <c r="D11" s="31"/>
      <c r="E11" s="49"/>
      <c r="F11" s="31"/>
      <c r="G11" s="29"/>
      <c r="H11" s="30"/>
      <c r="I11" s="30"/>
      <c r="J11" s="82" t="s">
        <v>156</v>
      </c>
    </row>
    <row r="12" spans="1:12" ht="38" customHeight="1" thickBot="1" x14ac:dyDescent="0.35">
      <c r="C12" s="31"/>
      <c r="D12" s="29"/>
      <c r="F12" s="17" t="s">
        <v>68</v>
      </c>
      <c r="G12" s="29"/>
      <c r="H12" s="99" t="s">
        <v>228</v>
      </c>
      <c r="I12" s="30"/>
    </row>
    <row r="13" spans="1:12" ht="13" x14ac:dyDescent="0.3">
      <c r="C13" s="6">
        <f>DAY(I9+$A$1)</f>
        <v>15</v>
      </c>
      <c r="D13" s="6">
        <f>DAY(C13+1)</f>
        <v>16</v>
      </c>
      <c r="E13" s="6">
        <f t="shared" si="0"/>
        <v>17</v>
      </c>
      <c r="F13" s="6">
        <f t="shared" si="0"/>
        <v>18</v>
      </c>
      <c r="G13" s="6">
        <f t="shared" si="0"/>
        <v>19</v>
      </c>
      <c r="H13" s="9">
        <f t="shared" si="0"/>
        <v>20</v>
      </c>
      <c r="I13" s="9">
        <f t="shared" si="0"/>
        <v>21</v>
      </c>
      <c r="J13" s="83" t="s">
        <v>157</v>
      </c>
      <c r="K13">
        <v>9</v>
      </c>
      <c r="L13" t="s">
        <v>8</v>
      </c>
    </row>
    <row r="14" spans="1:12" ht="23.5" customHeight="1" x14ac:dyDescent="0.3">
      <c r="C14" s="29"/>
      <c r="D14" s="29"/>
      <c r="E14" s="29"/>
      <c r="F14" s="29"/>
      <c r="G14" s="29"/>
      <c r="H14" s="18" t="s">
        <v>246</v>
      </c>
      <c r="I14" s="18" t="s">
        <v>70</v>
      </c>
      <c r="J14" s="132"/>
    </row>
    <row r="15" spans="1:12" ht="10" customHeight="1" x14ac:dyDescent="0.3">
      <c r="C15" s="29"/>
      <c r="D15" s="29"/>
      <c r="E15" s="29"/>
      <c r="F15" s="29"/>
      <c r="G15" s="29"/>
      <c r="H15" s="30"/>
      <c r="I15" s="30"/>
      <c r="J15" s="84" t="s">
        <v>158</v>
      </c>
    </row>
    <row r="16" spans="1:12" ht="34" customHeight="1" thickBot="1" x14ac:dyDescent="0.35">
      <c r="C16" s="7"/>
      <c r="D16" s="7"/>
      <c r="E16" s="7"/>
      <c r="F16" s="7"/>
      <c r="G16" s="7"/>
      <c r="H16" s="50" t="s">
        <v>73</v>
      </c>
      <c r="I16" s="131"/>
      <c r="K16">
        <v>10</v>
      </c>
      <c r="L16" t="s">
        <v>9</v>
      </c>
    </row>
    <row r="17" spans="3:12" ht="10" customHeight="1" x14ac:dyDescent="0.3">
      <c r="C17" s="29"/>
      <c r="D17" s="29"/>
      <c r="E17" s="29"/>
      <c r="F17" s="29"/>
      <c r="G17" s="29"/>
      <c r="H17" s="30"/>
      <c r="I17" s="30"/>
      <c r="J17" s="85" t="s">
        <v>159</v>
      </c>
    </row>
    <row r="18" spans="3:12" ht="66.5" customHeight="1" x14ac:dyDescent="0.3">
      <c r="C18" s="29"/>
      <c r="D18" s="29"/>
      <c r="E18" s="29"/>
      <c r="F18" s="29"/>
      <c r="G18" s="29"/>
      <c r="H18" s="50" t="s">
        <v>229</v>
      </c>
      <c r="I18" s="30"/>
    </row>
    <row r="19" spans="3:12" ht="10" customHeight="1" x14ac:dyDescent="0.3">
      <c r="C19" s="29"/>
      <c r="D19" s="29"/>
      <c r="E19" s="29"/>
      <c r="F19" s="29"/>
      <c r="G19" s="29"/>
      <c r="H19" s="30"/>
      <c r="I19" s="30"/>
    </row>
    <row r="20" spans="3:12" ht="66.5" customHeight="1" thickBot="1" x14ac:dyDescent="0.35">
      <c r="C20" s="29"/>
      <c r="D20" s="29"/>
      <c r="E20" s="29"/>
      <c r="F20" s="29"/>
      <c r="G20" s="29"/>
      <c r="H20" s="50" t="s">
        <v>241</v>
      </c>
      <c r="I20" s="30"/>
    </row>
    <row r="21" spans="3:12" ht="13" x14ac:dyDescent="0.3">
      <c r="C21" s="6">
        <f>DAY(I13+$A$1)</f>
        <v>22</v>
      </c>
      <c r="D21" s="6">
        <f>DAY(C21+1)</f>
        <v>23</v>
      </c>
      <c r="E21" s="6">
        <f t="shared" si="0"/>
        <v>24</v>
      </c>
      <c r="F21" s="6">
        <f t="shared" si="0"/>
        <v>25</v>
      </c>
      <c r="G21" s="6">
        <f t="shared" si="0"/>
        <v>26</v>
      </c>
      <c r="H21" s="9">
        <f t="shared" si="0"/>
        <v>27</v>
      </c>
      <c r="I21" s="9">
        <f t="shared" si="0"/>
        <v>28</v>
      </c>
      <c r="K21">
        <v>11</v>
      </c>
      <c r="L21" t="s">
        <v>10</v>
      </c>
    </row>
    <row r="22" spans="3:12" ht="56" customHeight="1" x14ac:dyDescent="0.3">
      <c r="C22" s="18" t="s">
        <v>71</v>
      </c>
      <c r="D22" s="18" t="s">
        <v>72</v>
      </c>
      <c r="E22" s="50" t="s">
        <v>74</v>
      </c>
      <c r="F22" s="29"/>
      <c r="G22" s="50" t="s">
        <v>75</v>
      </c>
      <c r="H22" s="50" t="s">
        <v>77</v>
      </c>
      <c r="I22" s="50" t="s">
        <v>78</v>
      </c>
      <c r="K22">
        <v>12</v>
      </c>
      <c r="L22" t="s">
        <v>11</v>
      </c>
    </row>
    <row r="23" spans="3:12" ht="10" customHeight="1" x14ac:dyDescent="0.3">
      <c r="C23" s="31"/>
      <c r="D23" s="31"/>
      <c r="E23" s="31"/>
      <c r="F23" s="29"/>
      <c r="G23" s="31"/>
      <c r="H23" s="30"/>
      <c r="I23" s="30"/>
    </row>
    <row r="24" spans="3:12" ht="39" customHeight="1" x14ac:dyDescent="0.3">
      <c r="C24" s="31"/>
      <c r="D24" s="31"/>
      <c r="E24" s="31"/>
      <c r="F24" s="29"/>
      <c r="G24" s="31"/>
      <c r="H24" s="50" t="s">
        <v>237</v>
      </c>
      <c r="I24" s="30"/>
    </row>
    <row r="25" spans="3:12" ht="10" customHeight="1" x14ac:dyDescent="0.3">
      <c r="C25" s="31"/>
      <c r="D25" s="31"/>
      <c r="E25" s="31"/>
      <c r="F25" s="29"/>
      <c r="G25" s="31"/>
      <c r="H25" s="30"/>
      <c r="I25" s="30"/>
    </row>
    <row r="26" spans="3:12" ht="20" customHeight="1" thickBot="1" x14ac:dyDescent="0.35">
      <c r="C26" s="31"/>
      <c r="D26" s="31"/>
      <c r="E26" s="31"/>
      <c r="F26" s="29"/>
      <c r="G26" s="31"/>
      <c r="H26" s="18" t="s">
        <v>76</v>
      </c>
      <c r="I26" s="30"/>
    </row>
    <row r="27" spans="3:12" ht="13" x14ac:dyDescent="0.3">
      <c r="C27" s="6">
        <f>IF(I21="","",IF(DAY(I21+$A$1)&lt;I21,"",DAY(I21+$A$1)))</f>
        <v>29</v>
      </c>
      <c r="D27" s="6">
        <f>IF(C27="","",IF(DAY(C27+$A$1)&lt;C27,"",DAY(C27+$A$1)))</f>
        <v>30</v>
      </c>
      <c r="E27" s="6">
        <f t="shared" ref="E27:I29" si="1">IF(D27="","",IF(DAY(D27+$A$1)&lt;D27,"",DAY(D27+$A$1)))</f>
        <v>31</v>
      </c>
      <c r="F27" s="6" t="str">
        <f t="shared" si="1"/>
        <v/>
      </c>
      <c r="G27" s="6" t="str">
        <f t="shared" si="1"/>
        <v/>
      </c>
      <c r="H27" s="9" t="str">
        <f t="shared" si="1"/>
        <v/>
      </c>
      <c r="I27" s="9" t="str">
        <f t="shared" si="1"/>
        <v/>
      </c>
    </row>
    <row r="28" spans="3:12" ht="30" customHeight="1" thickBot="1" x14ac:dyDescent="0.35">
      <c r="C28" s="7"/>
      <c r="D28" s="7"/>
      <c r="E28" s="7"/>
      <c r="F28" s="7"/>
      <c r="G28" s="7"/>
      <c r="H28" s="10"/>
      <c r="I28" s="10"/>
    </row>
    <row r="29" spans="3:12" ht="13" hidden="1" customHeight="1" x14ac:dyDescent="0.3">
      <c r="C29" s="6" t="str">
        <f>IF(I27="","",IF(DAY(I27+$A$1)&lt;I27,"",DAY(I27+$A$1)))</f>
        <v/>
      </c>
      <c r="D29" s="6" t="str">
        <f>IF(C29="","",IF(DAY(C29+$A$1)&lt;C29,"",DAY(C29+$A$1)))</f>
        <v/>
      </c>
      <c r="E29" s="4" t="str">
        <f t="shared" si="1"/>
        <v/>
      </c>
      <c r="F29" s="4" t="str">
        <f t="shared" si="1"/>
        <v/>
      </c>
      <c r="G29" s="4" t="str">
        <f t="shared" si="1"/>
        <v/>
      </c>
      <c r="H29" s="11" t="str">
        <f t="shared" si="1"/>
        <v/>
      </c>
      <c r="I29" s="11" t="str">
        <f t="shared" si="1"/>
        <v/>
      </c>
    </row>
    <row r="30" spans="3:12" ht="30" hidden="1" customHeight="1" thickBot="1" x14ac:dyDescent="0.3">
      <c r="C30" s="5"/>
      <c r="D30" s="5"/>
      <c r="E30" s="5"/>
      <c r="F30" s="5"/>
      <c r="G30" s="5"/>
      <c r="H30" s="12"/>
      <c r="I30" s="12"/>
    </row>
    <row r="31" spans="3:12" ht="13" x14ac:dyDescent="0.3">
      <c r="C31" s="103" t="s">
        <v>40</v>
      </c>
      <c r="D31" s="103"/>
      <c r="E31" s="103"/>
      <c r="F31" s="103"/>
      <c r="G31" s="21"/>
      <c r="H31" s="21"/>
      <c r="I31" s="51"/>
    </row>
    <row r="32" spans="3:12" ht="13.5" thickBot="1" x14ac:dyDescent="0.35">
      <c r="C32" s="52" t="s">
        <v>79</v>
      </c>
      <c r="D32" s="52"/>
      <c r="E32" s="53"/>
      <c r="F32" s="53"/>
      <c r="G32" s="54"/>
      <c r="H32" s="54"/>
      <c r="I32" s="55"/>
    </row>
    <row r="33" spans="15:15" x14ac:dyDescent="0.25">
      <c r="O33" s="8"/>
    </row>
  </sheetData>
  <mergeCells count="2">
    <mergeCell ref="C2:I2"/>
    <mergeCell ref="C31:F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Width="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EF5E-A653-453A-8818-FDDDC63A954E}">
  <dimension ref="A1:O31"/>
  <sheetViews>
    <sheetView showGridLines="0" topLeftCell="B21" zoomScaleNormal="100" workbookViewId="0">
      <selection activeCell="I18" sqref="I18"/>
    </sheetView>
  </sheetViews>
  <sheetFormatPr defaultColWidth="10.90625" defaultRowHeight="12.5" x14ac:dyDescent="0.25"/>
  <cols>
    <col min="1" max="1" width="0" hidden="1" customWidth="1"/>
    <col min="2" max="2" width="0.36328125" customWidth="1"/>
    <col min="3" max="9" width="15.6328125" customWidth="1"/>
    <col min="10" max="10" width="18.54296875" customWidth="1"/>
    <col min="11" max="12" width="0" hidden="1" customWidth="1"/>
  </cols>
  <sheetData>
    <row r="1" spans="1:12" ht="0.5" customHeight="1" x14ac:dyDescent="0.25">
      <c r="A1" s="1">
        <f>DATE(YEAR(Gener!A1),MONTH(Gener!A1)+3,1)</f>
        <v>46478</v>
      </c>
      <c r="B1" s="1"/>
      <c r="K1">
        <v>1</v>
      </c>
      <c r="L1" t="s">
        <v>0</v>
      </c>
    </row>
    <row r="2" spans="1:12" ht="44.5" x14ac:dyDescent="0.25">
      <c r="C2" s="100" t="s">
        <v>22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>
        <f>IF(E5&lt;&gt;"",E5+1,IF(WEEKDAY($A$1)=5,1,""))</f>
        <v>1</v>
      </c>
      <c r="G5" s="6">
        <f>IF(F5&lt;&gt;"",F5+1,IF(WEEKDAY($A$1)=6,1,""))</f>
        <v>2</v>
      </c>
      <c r="H5" s="9">
        <f>IF(G5&lt;&gt;"",G5+1,IF(WEEKDAY($A$1)=7,1,""))</f>
        <v>3</v>
      </c>
      <c r="I5" s="9">
        <f>IF(H5&lt;&gt;"",H5+1,IF(WEEKDAY($A$1)=1,1,""))</f>
        <v>4</v>
      </c>
      <c r="K5">
        <v>5</v>
      </c>
      <c r="L5" t="s">
        <v>4</v>
      </c>
    </row>
    <row r="6" spans="1:12" ht="39.5" customHeight="1" x14ac:dyDescent="0.3">
      <c r="C6" s="29"/>
      <c r="D6" s="29"/>
      <c r="E6" s="29"/>
      <c r="F6" s="50" t="s">
        <v>80</v>
      </c>
      <c r="G6" s="18" t="s">
        <v>81</v>
      </c>
      <c r="H6" s="30"/>
      <c r="I6" s="18" t="s">
        <v>83</v>
      </c>
      <c r="K6">
        <v>6</v>
      </c>
      <c r="L6" t="s">
        <v>5</v>
      </c>
    </row>
    <row r="7" spans="1:12" ht="10" customHeight="1" x14ac:dyDescent="0.3">
      <c r="C7" s="29"/>
      <c r="D7" s="29"/>
      <c r="E7" s="29"/>
      <c r="F7" s="31"/>
      <c r="G7" s="31"/>
      <c r="H7" s="30"/>
      <c r="I7" s="30"/>
    </row>
    <row r="8" spans="1:12" ht="34" customHeight="1" thickBot="1" x14ac:dyDescent="0.35">
      <c r="C8" s="29"/>
      <c r="D8" s="29"/>
      <c r="E8" s="29"/>
      <c r="F8" s="31"/>
      <c r="G8" s="18" t="s">
        <v>82</v>
      </c>
      <c r="H8" s="30"/>
      <c r="I8" s="30"/>
    </row>
    <row r="9" spans="1:12" ht="13" x14ac:dyDescent="0.3">
      <c r="C9" s="6">
        <f>DAY(I5+$A$1)</f>
        <v>5</v>
      </c>
      <c r="D9" s="6">
        <f>DAY(C9+1)</f>
        <v>6</v>
      </c>
      <c r="E9" s="6">
        <f t="shared" ref="E9:I17" si="0">DAY(D9+1)</f>
        <v>7</v>
      </c>
      <c r="F9" s="6">
        <f t="shared" si="0"/>
        <v>8</v>
      </c>
      <c r="G9" s="6">
        <f t="shared" si="0"/>
        <v>9</v>
      </c>
      <c r="H9" s="9">
        <f t="shared" si="0"/>
        <v>10</v>
      </c>
      <c r="I9" s="9">
        <f t="shared" si="0"/>
        <v>11</v>
      </c>
      <c r="J9" s="81" t="s">
        <v>155</v>
      </c>
      <c r="K9">
        <v>7</v>
      </c>
      <c r="L9" t="s">
        <v>6</v>
      </c>
    </row>
    <row r="10" spans="1:12" ht="65" customHeight="1" x14ac:dyDescent="0.3">
      <c r="C10" s="29"/>
      <c r="D10" s="29"/>
      <c r="E10" s="50" t="s">
        <v>84</v>
      </c>
      <c r="F10" s="29"/>
      <c r="H10" s="30"/>
      <c r="I10" s="50" t="s">
        <v>86</v>
      </c>
      <c r="K10">
        <v>8</v>
      </c>
      <c r="L10" t="s">
        <v>7</v>
      </c>
    </row>
    <row r="11" spans="1:12" ht="10" customHeight="1" x14ac:dyDescent="0.3">
      <c r="C11" s="29"/>
      <c r="D11" s="29"/>
      <c r="E11" s="31"/>
      <c r="F11" s="29"/>
      <c r="H11" s="30"/>
      <c r="I11" s="30"/>
      <c r="J11" s="82" t="s">
        <v>156</v>
      </c>
    </row>
    <row r="12" spans="1:12" ht="19.5" customHeight="1" thickBot="1" x14ac:dyDescent="0.35">
      <c r="C12" s="29"/>
      <c r="D12" s="29"/>
      <c r="E12" s="18" t="s">
        <v>85</v>
      </c>
      <c r="F12" s="29"/>
      <c r="H12" s="30"/>
      <c r="I12" s="30"/>
    </row>
    <row r="13" spans="1:12" ht="13" x14ac:dyDescent="0.3">
      <c r="C13" s="6">
        <f>DAY(I9+$A$1)</f>
        <v>12</v>
      </c>
      <c r="D13" s="6">
        <f>DAY(C13+1)</f>
        <v>13</v>
      </c>
      <c r="E13" s="6">
        <f t="shared" si="0"/>
        <v>14</v>
      </c>
      <c r="F13" s="6">
        <f t="shared" si="0"/>
        <v>15</v>
      </c>
      <c r="G13" s="6">
        <f t="shared" si="0"/>
        <v>16</v>
      </c>
      <c r="H13" s="9">
        <f t="shared" si="0"/>
        <v>17</v>
      </c>
      <c r="I13" s="9">
        <f t="shared" si="0"/>
        <v>18</v>
      </c>
      <c r="J13" s="83" t="s">
        <v>157</v>
      </c>
      <c r="K13">
        <v>9</v>
      </c>
      <c r="L13" t="s">
        <v>8</v>
      </c>
    </row>
    <row r="14" spans="1:12" ht="30" customHeight="1" x14ac:dyDescent="0.3">
      <c r="C14" s="29"/>
      <c r="D14" s="29"/>
      <c r="E14" s="29"/>
      <c r="F14" s="50" t="s">
        <v>87</v>
      </c>
      <c r="G14" s="29"/>
      <c r="H14" s="30"/>
      <c r="I14" s="30"/>
      <c r="K14">
        <v>10</v>
      </c>
      <c r="L14" t="s">
        <v>9</v>
      </c>
    </row>
    <row r="15" spans="1:12" ht="10" customHeight="1" x14ac:dyDescent="0.3">
      <c r="C15" s="29"/>
      <c r="D15" s="29"/>
      <c r="E15" s="29"/>
      <c r="F15" s="31"/>
      <c r="G15" s="29"/>
      <c r="H15" s="30"/>
      <c r="I15" s="30"/>
      <c r="J15" s="84" t="s">
        <v>158</v>
      </c>
    </row>
    <row r="16" spans="1:12" ht="37" customHeight="1" thickBot="1" x14ac:dyDescent="0.35">
      <c r="C16" s="29"/>
      <c r="D16" s="29"/>
      <c r="E16" s="29"/>
      <c r="F16" s="50" t="s">
        <v>88</v>
      </c>
      <c r="G16" s="29"/>
      <c r="H16" s="30"/>
      <c r="I16" s="30"/>
    </row>
    <row r="17" spans="3:15" ht="13" x14ac:dyDescent="0.3">
      <c r="C17" s="6">
        <f>DAY(I13+$A$1)</f>
        <v>19</v>
      </c>
      <c r="D17" s="6">
        <f>DAY(C17+1)</f>
        <v>20</v>
      </c>
      <c r="E17" s="6">
        <f t="shared" si="0"/>
        <v>21</v>
      </c>
      <c r="F17" s="6">
        <f t="shared" si="0"/>
        <v>22</v>
      </c>
      <c r="G17" s="6">
        <f t="shared" si="0"/>
        <v>23</v>
      </c>
      <c r="H17" s="9">
        <f t="shared" si="0"/>
        <v>24</v>
      </c>
      <c r="I17" s="9">
        <f t="shared" si="0"/>
        <v>25</v>
      </c>
      <c r="J17" s="85" t="s">
        <v>159</v>
      </c>
      <c r="K17">
        <v>11</v>
      </c>
      <c r="L17" t="s">
        <v>10</v>
      </c>
    </row>
    <row r="18" spans="3:15" ht="51.5" customHeight="1" x14ac:dyDescent="0.3">
      <c r="C18" s="29"/>
      <c r="D18" s="29"/>
      <c r="E18" s="18" t="s">
        <v>89</v>
      </c>
      <c r="F18" s="18" t="s">
        <v>90</v>
      </c>
      <c r="G18" s="18" t="s">
        <v>91</v>
      </c>
      <c r="H18" s="50" t="s">
        <v>92</v>
      </c>
      <c r="I18" s="50" t="s">
        <v>93</v>
      </c>
      <c r="K18">
        <v>12</v>
      </c>
      <c r="L18" t="s">
        <v>11</v>
      </c>
    </row>
    <row r="19" spans="3:15" ht="10" customHeight="1" x14ac:dyDescent="0.3">
      <c r="C19" s="29"/>
      <c r="D19" s="29"/>
      <c r="E19" s="31"/>
      <c r="F19" s="31"/>
      <c r="G19" s="31"/>
      <c r="H19" s="58"/>
      <c r="I19" s="58"/>
    </row>
    <row r="20" spans="3:15" ht="60.5" customHeight="1" x14ac:dyDescent="0.3">
      <c r="C20" s="29"/>
      <c r="D20" s="29"/>
      <c r="E20" s="31"/>
      <c r="F20" s="31"/>
      <c r="G20" s="31"/>
      <c r="H20" s="58"/>
      <c r="I20" s="50" t="s">
        <v>94</v>
      </c>
    </row>
    <row r="21" spans="3:15" ht="10" customHeight="1" x14ac:dyDescent="0.3">
      <c r="C21" s="29"/>
      <c r="D21" s="29"/>
      <c r="E21" s="31"/>
      <c r="F21" s="31"/>
      <c r="G21" s="31"/>
      <c r="H21" s="58"/>
      <c r="I21" s="58"/>
    </row>
    <row r="22" spans="3:15" ht="59" customHeight="1" thickBot="1" x14ac:dyDescent="0.35">
      <c r="C22" s="29"/>
      <c r="D22" s="29"/>
      <c r="E22" s="31"/>
      <c r="F22" s="31"/>
      <c r="G22" s="31"/>
      <c r="H22" s="58"/>
      <c r="I22" s="50" t="s">
        <v>95</v>
      </c>
    </row>
    <row r="23" spans="3:15" ht="13" x14ac:dyDescent="0.3">
      <c r="C23" s="6">
        <f>IF(I17="","",IF(DAY(I17+$A$1)&lt;I17,"",DAY(I17+$A$1)))</f>
        <v>26</v>
      </c>
      <c r="D23" s="6">
        <f>IF(C23="","",IF(DAY(C23+$A$1)&lt;C23,"",DAY(C23+$A$1)))</f>
        <v>27</v>
      </c>
      <c r="E23" s="6">
        <f t="shared" ref="E23:I25" si="1">IF(D23="","",IF(DAY(D23+$A$1)&lt;D23,"",DAY(D23+$A$1)))</f>
        <v>28</v>
      </c>
      <c r="F23" s="6">
        <f t="shared" si="1"/>
        <v>29</v>
      </c>
      <c r="G23" s="6">
        <f t="shared" si="1"/>
        <v>30</v>
      </c>
      <c r="H23" s="9" t="str">
        <f t="shared" si="1"/>
        <v/>
      </c>
      <c r="I23" s="9" t="str">
        <f t="shared" si="1"/>
        <v/>
      </c>
    </row>
    <row r="24" spans="3:15" ht="33" customHeight="1" thickBot="1" x14ac:dyDescent="0.35">
      <c r="C24" s="18" t="s">
        <v>96</v>
      </c>
      <c r="D24" s="29"/>
      <c r="E24" s="29"/>
      <c r="F24" s="29"/>
      <c r="G24" s="29"/>
      <c r="H24" s="30"/>
      <c r="I24" s="30"/>
    </row>
    <row r="25" spans="3:15" ht="10" customHeight="1" x14ac:dyDescent="0.25">
      <c r="C25" s="4" t="str">
        <f>IF(I23="","",IF(DAY(I23+$A$1)&lt;I23,"",DAY(I23+$A$1)))</f>
        <v/>
      </c>
      <c r="D25" s="56" t="str">
        <f>IF(C25="","",IF(DAY(C25+$A$1)&lt;C25,"",DAY(C25+$A$1)))</f>
        <v/>
      </c>
      <c r="E25" s="56" t="str">
        <f t="shared" si="1"/>
        <v/>
      </c>
      <c r="F25" s="56" t="str">
        <f t="shared" si="1"/>
        <v/>
      </c>
      <c r="G25" s="56" t="str">
        <f t="shared" si="1"/>
        <v/>
      </c>
      <c r="H25" s="57" t="str">
        <f t="shared" si="1"/>
        <v/>
      </c>
      <c r="I25" s="57" t="str">
        <f t="shared" si="1"/>
        <v/>
      </c>
    </row>
    <row r="26" spans="3:15" ht="36" customHeight="1" x14ac:dyDescent="0.25">
      <c r="C26" s="18" t="s">
        <v>97</v>
      </c>
      <c r="D26" s="56"/>
      <c r="E26" s="56"/>
      <c r="F26" s="56"/>
      <c r="G26" s="56"/>
      <c r="H26" s="57"/>
      <c r="I26" s="57"/>
    </row>
    <row r="27" spans="3:15" ht="15" customHeight="1" x14ac:dyDescent="0.3">
      <c r="C27" s="65" t="s">
        <v>40</v>
      </c>
      <c r="D27" s="65"/>
      <c r="E27" s="66"/>
      <c r="F27" s="66"/>
      <c r="G27" s="65"/>
      <c r="H27" s="65"/>
      <c r="I27" s="59"/>
    </row>
    <row r="28" spans="3:15" ht="12" customHeight="1" x14ac:dyDescent="0.3">
      <c r="C28" s="67" t="s">
        <v>98</v>
      </c>
      <c r="D28" s="67"/>
      <c r="G28" s="40"/>
      <c r="H28" s="40"/>
      <c r="I28" s="60"/>
    </row>
    <row r="29" spans="3:15" ht="10" customHeight="1" x14ac:dyDescent="0.25">
      <c r="C29" s="40"/>
      <c r="D29" s="40"/>
      <c r="G29" s="40"/>
      <c r="H29" s="40"/>
      <c r="I29" s="61"/>
    </row>
    <row r="30" spans="3:15" ht="17" customHeight="1" x14ac:dyDescent="0.3">
      <c r="C30" s="62" t="s">
        <v>99</v>
      </c>
      <c r="D30" s="62"/>
      <c r="E30" s="68"/>
      <c r="F30" s="68"/>
      <c r="G30" s="63"/>
      <c r="H30" s="63"/>
      <c r="I30" s="64"/>
    </row>
    <row r="31" spans="3:15" x14ac:dyDescent="0.25">
      <c r="O31" s="8"/>
    </row>
  </sheetData>
  <mergeCells count="1">
    <mergeCell ref="C2:I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Width="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E42A-8676-4B38-B85C-3F6C3EAAF915}">
  <dimension ref="A1:O23"/>
  <sheetViews>
    <sheetView showGridLines="0" topLeftCell="A14" zoomScaleNormal="100" workbookViewId="0">
      <selection activeCell="I14" sqref="I14"/>
    </sheetView>
  </sheetViews>
  <sheetFormatPr defaultColWidth="10.90625" defaultRowHeight="12.5" x14ac:dyDescent="0.25"/>
  <cols>
    <col min="1" max="1" width="9.90625" bestFit="1" customWidth="1"/>
    <col min="2" max="2" width="8.984375E-2" customWidth="1"/>
    <col min="3" max="9" width="15.6328125" customWidth="1"/>
    <col min="10" max="10" width="18.36328125" customWidth="1"/>
    <col min="11" max="12" width="0" hidden="1" customWidth="1"/>
  </cols>
  <sheetData>
    <row r="1" spans="1:12" ht="1" customHeight="1" x14ac:dyDescent="0.25">
      <c r="A1" s="1">
        <f>DATE(YEAR(Gener!A1),MONTH(Gener!A1)+4,1)</f>
        <v>46508</v>
      </c>
      <c r="B1" s="1"/>
      <c r="K1">
        <v>1</v>
      </c>
      <c r="L1" t="s">
        <v>0</v>
      </c>
    </row>
    <row r="2" spans="1:12" ht="44.5" x14ac:dyDescent="0.25">
      <c r="C2" s="100" t="s">
        <v>23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 t="str">
        <f>IF(E5&lt;&gt;"",E5+1,IF(WEEKDAY($A$1)=5,1,""))</f>
        <v/>
      </c>
      <c r="G5" s="6" t="str">
        <f>IF(F5&lt;&gt;"",F5+1,IF(WEEKDAY($A$1)=6,1,""))</f>
        <v/>
      </c>
      <c r="H5" s="9">
        <f>IF(G5&lt;&gt;"",G5+1,IF(WEEKDAY($A$1)=7,1,""))</f>
        <v>1</v>
      </c>
      <c r="I5" s="9">
        <f>IF(H5&lt;&gt;"",H5+1,IF(WEEKDAY($A$1)=1,1,""))</f>
        <v>2</v>
      </c>
      <c r="K5">
        <v>5</v>
      </c>
      <c r="L5" t="s">
        <v>4</v>
      </c>
    </row>
    <row r="6" spans="1:12" ht="37" customHeight="1" thickBot="1" x14ac:dyDescent="0.35">
      <c r="C6" s="7"/>
      <c r="D6" s="7"/>
      <c r="E6" s="7"/>
      <c r="F6" s="7"/>
      <c r="G6" s="7"/>
      <c r="H6" s="50" t="s">
        <v>100</v>
      </c>
      <c r="I6" s="10"/>
      <c r="K6">
        <v>6</v>
      </c>
      <c r="L6" t="s">
        <v>5</v>
      </c>
    </row>
    <row r="7" spans="1:12" ht="13" x14ac:dyDescent="0.3">
      <c r="C7" s="6">
        <f>DAY(I5+$A$1)</f>
        <v>3</v>
      </c>
      <c r="D7" s="6">
        <f>DAY(C7+1)</f>
        <v>4</v>
      </c>
      <c r="E7" s="6">
        <f t="shared" ref="E7:I13" si="0">DAY(D7+1)</f>
        <v>5</v>
      </c>
      <c r="F7" s="6">
        <f t="shared" si="0"/>
        <v>6</v>
      </c>
      <c r="G7" s="6">
        <f t="shared" si="0"/>
        <v>7</v>
      </c>
      <c r="H7" s="9">
        <f t="shared" si="0"/>
        <v>8</v>
      </c>
      <c r="I7" s="9">
        <f t="shared" si="0"/>
        <v>9</v>
      </c>
      <c r="J7" s="81" t="s">
        <v>155</v>
      </c>
      <c r="K7">
        <v>7</v>
      </c>
      <c r="L7" t="s">
        <v>6</v>
      </c>
    </row>
    <row r="8" spans="1:12" ht="53" customHeight="1" x14ac:dyDescent="0.3">
      <c r="C8" s="18" t="s">
        <v>101</v>
      </c>
      <c r="D8" s="29"/>
      <c r="E8" s="50" t="s">
        <v>102</v>
      </c>
      <c r="F8" s="29"/>
      <c r="G8" s="29"/>
      <c r="H8" s="18" t="s">
        <v>103</v>
      </c>
      <c r="I8" s="18" t="s">
        <v>104</v>
      </c>
      <c r="K8">
        <v>8</v>
      </c>
      <c r="L8" t="s">
        <v>7</v>
      </c>
    </row>
    <row r="9" spans="1:12" ht="10" customHeight="1" x14ac:dyDescent="0.3">
      <c r="C9" s="31"/>
      <c r="D9" s="29"/>
      <c r="E9" s="31"/>
      <c r="F9" s="29"/>
      <c r="G9" s="29"/>
      <c r="H9" s="30"/>
      <c r="I9" s="30"/>
      <c r="J9" s="82" t="s">
        <v>156</v>
      </c>
    </row>
    <row r="10" spans="1:12" ht="53" customHeight="1" thickBot="1" x14ac:dyDescent="0.35">
      <c r="C10" s="31"/>
      <c r="D10" s="29"/>
      <c r="E10" s="50" t="s">
        <v>232</v>
      </c>
      <c r="F10" s="29"/>
      <c r="G10" s="29"/>
      <c r="H10" s="30"/>
      <c r="I10" s="30"/>
    </row>
    <row r="11" spans="1:12" ht="13" x14ac:dyDescent="0.3">
      <c r="C11" s="6">
        <f>DAY(I7+$A$1)</f>
        <v>10</v>
      </c>
      <c r="D11" s="6">
        <f>DAY(C11+1)</f>
        <v>11</v>
      </c>
      <c r="E11" s="6">
        <f t="shared" si="0"/>
        <v>12</v>
      </c>
      <c r="F11" s="6">
        <f t="shared" si="0"/>
        <v>13</v>
      </c>
      <c r="G11" s="6">
        <f t="shared" si="0"/>
        <v>14</v>
      </c>
      <c r="H11" s="9">
        <f t="shared" si="0"/>
        <v>15</v>
      </c>
      <c r="I11" s="9">
        <f t="shared" si="0"/>
        <v>16</v>
      </c>
      <c r="J11" s="83" t="s">
        <v>157</v>
      </c>
      <c r="K11">
        <v>9</v>
      </c>
      <c r="L11" t="s">
        <v>8</v>
      </c>
    </row>
    <row r="12" spans="1:12" ht="47.5" customHeight="1" thickBot="1" x14ac:dyDescent="0.35">
      <c r="C12" s="7"/>
      <c r="D12" s="50" t="s">
        <v>105</v>
      </c>
      <c r="E12" s="18" t="s">
        <v>106</v>
      </c>
      <c r="F12" s="50" t="s">
        <v>107</v>
      </c>
      <c r="G12" s="7"/>
      <c r="H12" s="18" t="s">
        <v>108</v>
      </c>
      <c r="I12" s="10"/>
      <c r="K12">
        <v>10</v>
      </c>
      <c r="L12" t="s">
        <v>9</v>
      </c>
    </row>
    <row r="13" spans="1:12" ht="13" x14ac:dyDescent="0.3">
      <c r="C13" s="6">
        <f>DAY(I11+$A$1)</f>
        <v>17</v>
      </c>
      <c r="D13" s="6">
        <f>DAY(C13+1)</f>
        <v>18</v>
      </c>
      <c r="E13" s="6">
        <f t="shared" si="0"/>
        <v>19</v>
      </c>
      <c r="F13" s="6">
        <f t="shared" si="0"/>
        <v>20</v>
      </c>
      <c r="G13" s="6">
        <f t="shared" si="0"/>
        <v>21</v>
      </c>
      <c r="H13" s="9">
        <f t="shared" si="0"/>
        <v>22</v>
      </c>
      <c r="I13" s="9">
        <f t="shared" si="0"/>
        <v>23</v>
      </c>
      <c r="J13" s="84" t="s">
        <v>158</v>
      </c>
      <c r="K13">
        <v>11</v>
      </c>
      <c r="L13" t="s">
        <v>10</v>
      </c>
    </row>
    <row r="14" spans="1:12" ht="43" customHeight="1" x14ac:dyDescent="0.3">
      <c r="C14" s="18" t="s">
        <v>109</v>
      </c>
      <c r="D14" s="29"/>
      <c r="E14" s="29"/>
      <c r="F14" s="29"/>
      <c r="G14" s="18" t="s">
        <v>111</v>
      </c>
      <c r="H14" s="18" t="s">
        <v>112</v>
      </c>
      <c r="I14" s="50" t="s">
        <v>240</v>
      </c>
      <c r="K14">
        <v>12</v>
      </c>
      <c r="L14" t="s">
        <v>11</v>
      </c>
    </row>
    <row r="15" spans="1:12" ht="10" customHeight="1" x14ac:dyDescent="0.3">
      <c r="C15" s="31"/>
      <c r="D15" s="29"/>
      <c r="E15" s="29"/>
      <c r="F15" s="29"/>
      <c r="G15" s="29"/>
      <c r="H15" s="30"/>
      <c r="I15" s="30"/>
      <c r="J15" s="85" t="s">
        <v>159</v>
      </c>
    </row>
    <row r="16" spans="1:12" ht="42.5" customHeight="1" thickBot="1" x14ac:dyDescent="0.35">
      <c r="C16" s="18" t="s">
        <v>110</v>
      </c>
      <c r="D16" s="29"/>
      <c r="E16" s="29"/>
      <c r="F16" s="29"/>
      <c r="G16" s="29"/>
      <c r="H16" s="30"/>
      <c r="I16" s="30"/>
    </row>
    <row r="17" spans="3:15" ht="13" x14ac:dyDescent="0.3">
      <c r="C17" s="6">
        <f>IF(I13="","",IF(DAY(I13+$A$1)&lt;I13,"",DAY(I13+$A$1)))</f>
        <v>24</v>
      </c>
      <c r="D17" s="6">
        <f>IF(C17="","",IF(DAY(C17+$A$1)&lt;C17,"",DAY(C17+$A$1)))</f>
        <v>25</v>
      </c>
      <c r="E17" s="6">
        <f t="shared" ref="E17:I19" si="1">IF(D17="","",IF(DAY(D17+$A$1)&lt;D17,"",DAY(D17+$A$1)))</f>
        <v>26</v>
      </c>
      <c r="F17" s="6">
        <f t="shared" si="1"/>
        <v>27</v>
      </c>
      <c r="G17" s="6">
        <f t="shared" si="1"/>
        <v>28</v>
      </c>
      <c r="H17" s="9">
        <f t="shared" si="1"/>
        <v>29</v>
      </c>
      <c r="I17" s="9">
        <f t="shared" si="1"/>
        <v>30</v>
      </c>
    </row>
    <row r="18" spans="3:15" ht="50" customHeight="1" thickBot="1" x14ac:dyDescent="0.35">
      <c r="C18" s="18" t="s">
        <v>113</v>
      </c>
      <c r="D18" s="70" t="s">
        <v>114</v>
      </c>
      <c r="E18" s="50" t="s">
        <v>234</v>
      </c>
      <c r="F18" s="7"/>
      <c r="G18" s="7"/>
      <c r="H18" s="10"/>
      <c r="I18" s="50" t="s">
        <v>115</v>
      </c>
    </row>
    <row r="19" spans="3:15" ht="13" x14ac:dyDescent="0.3">
      <c r="C19" s="6">
        <f>IF(I17="","",IF(DAY(I17+$A$1)&lt;I17,"",DAY(I17+$A$1)))</f>
        <v>31</v>
      </c>
      <c r="D19" s="4" t="str">
        <f>IF(C19="","",IF(DAY(C19+$A$1)&lt;C19,"",DAY(C19+$A$1)))</f>
        <v/>
      </c>
      <c r="E19" s="4" t="str">
        <f t="shared" si="1"/>
        <v/>
      </c>
      <c r="F19" s="4" t="str">
        <f t="shared" si="1"/>
        <v/>
      </c>
      <c r="G19" s="4" t="str">
        <f t="shared" si="1"/>
        <v/>
      </c>
      <c r="H19" s="4" t="str">
        <f t="shared" si="1"/>
        <v/>
      </c>
      <c r="I19" s="4" t="str">
        <f t="shared" si="1"/>
        <v/>
      </c>
    </row>
    <row r="20" spans="3:15" ht="30" customHeight="1" thickBot="1" x14ac:dyDescent="0.3">
      <c r="C20" s="5"/>
      <c r="D20" s="5"/>
      <c r="E20" s="5"/>
      <c r="F20" s="5"/>
      <c r="G20" s="5"/>
      <c r="H20" s="5"/>
      <c r="I20" s="5"/>
    </row>
    <row r="23" spans="3:15" x14ac:dyDescent="0.25">
      <c r="O23" s="8"/>
    </row>
  </sheetData>
  <mergeCells count="1">
    <mergeCell ref="C2:I2"/>
  </mergeCells>
  <printOptions horizontalCentered="1" verticalCentered="1"/>
  <pageMargins left="0.25" right="0.25" top="0.75" bottom="0.75" header="0.3" footer="0.3"/>
  <pageSetup paperSize="9" scale="135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B4E2-158B-4228-886D-16933C5AD306}">
  <dimension ref="A1:M27"/>
  <sheetViews>
    <sheetView showGridLines="0" topLeftCell="C8" zoomScaleNormal="100" workbookViewId="0">
      <selection activeCell="J14" sqref="J14"/>
    </sheetView>
  </sheetViews>
  <sheetFormatPr defaultColWidth="10.90625" defaultRowHeight="12.5" x14ac:dyDescent="0.25"/>
  <cols>
    <col min="1" max="1" width="0" hidden="1" customWidth="1"/>
    <col min="2" max="2" width="2.6328125" hidden="1" customWidth="1"/>
    <col min="3" max="9" width="15.6328125" customWidth="1"/>
    <col min="10" max="10" width="18.54296875" customWidth="1"/>
    <col min="11" max="12" width="0" hidden="1" customWidth="1"/>
  </cols>
  <sheetData>
    <row r="1" spans="1:12" ht="16.5" hidden="1" customHeight="1" thickBot="1" x14ac:dyDescent="0.3">
      <c r="A1" s="1">
        <f>DATE(YEAR(Gener!A1),MONTH(Gener!A1)+5,1)</f>
        <v>46539</v>
      </c>
      <c r="B1" s="1"/>
      <c r="K1">
        <v>1</v>
      </c>
      <c r="L1" t="s">
        <v>0</v>
      </c>
    </row>
    <row r="2" spans="1:12" ht="44.5" x14ac:dyDescent="0.25">
      <c r="C2" s="100" t="s">
        <v>24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>
        <f>IF(C5&lt;&gt;"",C5+1,IF(WEEKDAY($A$1)=3,1,""))</f>
        <v>1</v>
      </c>
      <c r="E5" s="6">
        <f>IF(D5&lt;&gt;"",D5+1,IF(WEEKDAY($A$1)=4,1,""))</f>
        <v>2</v>
      </c>
      <c r="F5" s="6">
        <f>IF(E5&lt;&gt;"",E5+1,IF(WEEKDAY($A$1)=5,1,""))</f>
        <v>3</v>
      </c>
      <c r="G5" s="6">
        <f>IF(F5&lt;&gt;"",F5+1,IF(WEEKDAY($A$1)=6,1,""))</f>
        <v>4</v>
      </c>
      <c r="H5" s="9">
        <f>IF(G5&lt;&gt;"",G5+1,IF(WEEKDAY($A$1)=7,1,""))</f>
        <v>5</v>
      </c>
      <c r="I5" s="9">
        <f>IF(H5&lt;&gt;"",H5+1,IF(WEEKDAY($A$1)=1,1,""))</f>
        <v>6</v>
      </c>
      <c r="K5">
        <v>5</v>
      </c>
      <c r="L5" t="s">
        <v>4</v>
      </c>
    </row>
    <row r="6" spans="1:12" ht="33.5" customHeight="1" thickBot="1" x14ac:dyDescent="0.35">
      <c r="C6" s="7"/>
      <c r="D6" s="7"/>
      <c r="E6" s="7"/>
      <c r="F6" s="50" t="s">
        <v>236</v>
      </c>
      <c r="G6" s="7"/>
      <c r="H6" s="18" t="s">
        <v>116</v>
      </c>
      <c r="I6" s="10"/>
      <c r="K6">
        <v>6</v>
      </c>
      <c r="L6" t="s">
        <v>5</v>
      </c>
    </row>
    <row r="7" spans="1:12" ht="13" x14ac:dyDescent="0.3">
      <c r="C7" s="6">
        <f>DAY(I5+$A$1)</f>
        <v>7</v>
      </c>
      <c r="D7" s="6">
        <f>DAY(C7+1)</f>
        <v>8</v>
      </c>
      <c r="E7" s="6">
        <f t="shared" ref="E7:I15" si="0">DAY(D7+1)</f>
        <v>9</v>
      </c>
      <c r="F7" s="6">
        <f t="shared" si="0"/>
        <v>10</v>
      </c>
      <c r="G7" s="6">
        <f t="shared" si="0"/>
        <v>11</v>
      </c>
      <c r="H7" s="9">
        <f t="shared" si="0"/>
        <v>12</v>
      </c>
      <c r="I7" s="9">
        <f t="shared" si="0"/>
        <v>13</v>
      </c>
      <c r="J7" s="81" t="s">
        <v>155</v>
      </c>
      <c r="K7">
        <v>7</v>
      </c>
      <c r="L7" t="s">
        <v>6</v>
      </c>
    </row>
    <row r="8" spans="1:12" ht="30" customHeight="1" thickBot="1" x14ac:dyDescent="0.35">
      <c r="C8" s="7"/>
      <c r="D8" s="18" t="s">
        <v>117</v>
      </c>
      <c r="E8" s="7"/>
      <c r="F8" s="7"/>
      <c r="G8" s="7"/>
      <c r="H8" s="18" t="s">
        <v>118</v>
      </c>
      <c r="I8" s="10"/>
      <c r="K8">
        <v>8</v>
      </c>
      <c r="L8" t="s">
        <v>7</v>
      </c>
    </row>
    <row r="9" spans="1:12" ht="13" x14ac:dyDescent="0.3">
      <c r="C9" s="6">
        <f>DAY(I7+$A$1)</f>
        <v>14</v>
      </c>
      <c r="D9" s="6">
        <f>DAY(C9+1)</f>
        <v>15</v>
      </c>
      <c r="E9" s="6">
        <f t="shared" si="0"/>
        <v>16</v>
      </c>
      <c r="F9" s="6">
        <f t="shared" si="0"/>
        <v>17</v>
      </c>
      <c r="G9" s="6">
        <f t="shared" si="0"/>
        <v>18</v>
      </c>
      <c r="H9" s="9">
        <f t="shared" si="0"/>
        <v>19</v>
      </c>
      <c r="I9" s="9">
        <f t="shared" si="0"/>
        <v>20</v>
      </c>
      <c r="J9" s="82" t="s">
        <v>156</v>
      </c>
      <c r="K9">
        <v>9</v>
      </c>
      <c r="L9" t="s">
        <v>8</v>
      </c>
    </row>
    <row r="10" spans="1:12" ht="30" customHeight="1" thickBot="1" x14ac:dyDescent="0.35">
      <c r="C10" s="50" t="s">
        <v>119</v>
      </c>
      <c r="D10" s="18" t="s">
        <v>120</v>
      </c>
      <c r="E10" s="7"/>
      <c r="F10" s="18" t="s">
        <v>121</v>
      </c>
      <c r="G10" s="18" t="s">
        <v>122</v>
      </c>
      <c r="H10" s="18" t="s">
        <v>123</v>
      </c>
      <c r="I10" s="18" t="s">
        <v>124</v>
      </c>
      <c r="K10">
        <v>10</v>
      </c>
      <c r="L10" t="s">
        <v>9</v>
      </c>
    </row>
    <row r="11" spans="1:12" ht="10" customHeight="1" x14ac:dyDescent="0.3">
      <c r="C11" s="31"/>
      <c r="D11" s="31"/>
      <c r="E11" s="29"/>
      <c r="F11" s="31"/>
      <c r="G11" s="31"/>
      <c r="H11" s="58"/>
      <c r="I11" s="58"/>
      <c r="J11" s="83" t="s">
        <v>157</v>
      </c>
    </row>
    <row r="12" spans="1:12" ht="47" customHeight="1" x14ac:dyDescent="0.3">
      <c r="C12" s="29"/>
      <c r="D12" s="50" t="s">
        <v>126</v>
      </c>
      <c r="E12" s="29"/>
      <c r="F12" s="31"/>
      <c r="G12" s="31"/>
      <c r="H12" s="58"/>
      <c r="I12" s="58"/>
    </row>
    <row r="13" spans="1:12" ht="10" customHeight="1" x14ac:dyDescent="0.3">
      <c r="C13" s="29"/>
      <c r="D13" s="31"/>
      <c r="E13" s="29"/>
      <c r="F13" s="31"/>
      <c r="G13" s="31"/>
      <c r="H13" s="58"/>
      <c r="I13" s="58"/>
      <c r="J13" s="84" t="s">
        <v>158</v>
      </c>
    </row>
    <row r="14" spans="1:12" ht="60" customHeight="1" thickBot="1" x14ac:dyDescent="0.35">
      <c r="C14" s="29"/>
      <c r="D14" s="50" t="s">
        <v>127</v>
      </c>
      <c r="E14" s="29"/>
      <c r="F14" s="31"/>
      <c r="G14" s="31"/>
      <c r="H14" s="58"/>
      <c r="I14" s="58"/>
    </row>
    <row r="15" spans="1:12" ht="13" x14ac:dyDescent="0.3">
      <c r="C15" s="6">
        <f>DAY(I9+$A$1)</f>
        <v>21</v>
      </c>
      <c r="D15" s="6">
        <f>DAY(C15+1)</f>
        <v>22</v>
      </c>
      <c r="E15" s="6">
        <f t="shared" si="0"/>
        <v>23</v>
      </c>
      <c r="F15" s="6">
        <f t="shared" si="0"/>
        <v>24</v>
      </c>
      <c r="G15" s="6">
        <f t="shared" si="0"/>
        <v>25</v>
      </c>
      <c r="H15" s="9">
        <f t="shared" si="0"/>
        <v>26</v>
      </c>
      <c r="I15" s="9">
        <f t="shared" si="0"/>
        <v>27</v>
      </c>
      <c r="J15" s="85" t="s">
        <v>159</v>
      </c>
      <c r="K15">
        <v>11</v>
      </c>
      <c r="L15" t="s">
        <v>10</v>
      </c>
    </row>
    <row r="16" spans="1:12" ht="67" customHeight="1" x14ac:dyDescent="0.3">
      <c r="C16" s="18" t="s">
        <v>125</v>
      </c>
      <c r="D16" s="29"/>
      <c r="E16" s="50" t="s">
        <v>128</v>
      </c>
      <c r="F16" s="29"/>
      <c r="G16" s="50" t="s">
        <v>129</v>
      </c>
      <c r="H16" s="18" t="s">
        <v>130</v>
      </c>
      <c r="I16" s="30"/>
      <c r="K16">
        <v>12</v>
      </c>
      <c r="L16" t="s">
        <v>11</v>
      </c>
    </row>
    <row r="17" spans="3:13" ht="10" customHeight="1" x14ac:dyDescent="0.3">
      <c r="C17" s="31"/>
      <c r="D17" s="29"/>
      <c r="E17" s="31"/>
      <c r="F17" s="29"/>
      <c r="G17" s="31"/>
      <c r="H17" s="31"/>
      <c r="I17" s="30"/>
    </row>
    <row r="18" spans="3:13" ht="51" customHeight="1" thickBot="1" x14ac:dyDescent="0.35">
      <c r="C18" s="50" t="s">
        <v>243</v>
      </c>
      <c r="D18" s="29"/>
      <c r="E18" s="31"/>
      <c r="F18" s="29"/>
      <c r="G18" s="31"/>
      <c r="H18" s="18" t="s">
        <v>131</v>
      </c>
      <c r="I18" s="30"/>
    </row>
    <row r="19" spans="3:13" ht="13" x14ac:dyDescent="0.3">
      <c r="C19" s="6">
        <f>IF(I15="","",IF(DAY(I15+$A$1)&lt;I15,"",DAY(I15+$A$1)))</f>
        <v>28</v>
      </c>
      <c r="D19" s="6">
        <f>IF(C19="","",IF(DAY(C19+$A$1)&lt;C19,"",DAY(C19+$A$1)))</f>
        <v>29</v>
      </c>
      <c r="E19" s="6">
        <f t="shared" ref="E19:I23" si="1">IF(D19="","",IF(DAY(D19+$A$1)&lt;D19,"",DAY(D19+$A$1)))</f>
        <v>30</v>
      </c>
      <c r="F19" s="104" t="s">
        <v>40</v>
      </c>
      <c r="G19" s="105"/>
      <c r="H19" s="38"/>
      <c r="I19" s="71"/>
    </row>
    <row r="20" spans="3:13" ht="13" customHeight="1" x14ac:dyDescent="0.3">
      <c r="C20" s="29"/>
      <c r="D20" s="29"/>
      <c r="E20" s="29"/>
      <c r="F20" s="106" t="s">
        <v>132</v>
      </c>
      <c r="G20" s="107"/>
      <c r="H20" s="72"/>
      <c r="I20" s="73"/>
    </row>
    <row r="21" spans="3:13" ht="10" customHeight="1" x14ac:dyDescent="0.3">
      <c r="C21" s="29"/>
      <c r="D21" s="29"/>
      <c r="E21" s="29"/>
      <c r="F21" s="108"/>
      <c r="G21" s="109"/>
      <c r="I21" s="3"/>
    </row>
    <row r="22" spans="3:13" ht="13" customHeight="1" thickBot="1" x14ac:dyDescent="0.35">
      <c r="C22" s="7"/>
      <c r="D22" s="7"/>
      <c r="E22" s="7"/>
      <c r="F22" s="110" t="s">
        <v>133</v>
      </c>
      <c r="G22" s="111"/>
      <c r="H22" s="74"/>
      <c r="I22" s="75"/>
    </row>
    <row r="23" spans="3:13" ht="13" hidden="1" customHeight="1" x14ac:dyDescent="0.3">
      <c r="C23" s="6" t="str">
        <f>IF(I19="","",IF(DAY(I19+$A$1)&lt;I19,"",DAY(I19+$A$1)))</f>
        <v/>
      </c>
      <c r="D23" s="4" t="str">
        <f>IF(C23="","",IF(DAY(C23+$A$1)&lt;C23,"",DAY(C23+$A$1)))</f>
        <v/>
      </c>
      <c r="E23" s="4" t="str">
        <f t="shared" si="1"/>
        <v/>
      </c>
      <c r="F23" s="4" t="str">
        <f t="shared" si="1"/>
        <v/>
      </c>
      <c r="G23" s="4" t="str">
        <f t="shared" si="1"/>
        <v/>
      </c>
      <c r="H23" s="11" t="str">
        <f t="shared" si="1"/>
        <v/>
      </c>
      <c r="I23" s="11" t="str">
        <f t="shared" si="1"/>
        <v/>
      </c>
    </row>
    <row r="24" spans="3:13" ht="30" hidden="1" customHeight="1" thickBot="1" x14ac:dyDescent="0.3">
      <c r="C24" s="5"/>
      <c r="D24" s="5"/>
      <c r="E24" s="5"/>
      <c r="F24" s="5"/>
      <c r="G24" s="5"/>
      <c r="H24" s="12"/>
      <c r="I24" s="12"/>
    </row>
    <row r="27" spans="3:13" x14ac:dyDescent="0.25">
      <c r="M27" s="8"/>
    </row>
  </sheetData>
  <mergeCells count="5">
    <mergeCell ref="F19:G19"/>
    <mergeCell ref="F20:G20"/>
    <mergeCell ref="F21:G21"/>
    <mergeCell ref="F22:G22"/>
    <mergeCell ref="C2:I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2FBA-2644-41D9-BDAB-1E9E44C39578}">
  <dimension ref="A1:O25"/>
  <sheetViews>
    <sheetView showGridLines="0" topLeftCell="B1" zoomScaleNormal="100" workbookViewId="0">
      <selection activeCell="J6" sqref="J6"/>
    </sheetView>
  </sheetViews>
  <sheetFormatPr defaultColWidth="10.90625" defaultRowHeight="12.5" x14ac:dyDescent="0.25"/>
  <cols>
    <col min="1" max="1" width="0" hidden="1" customWidth="1"/>
    <col min="2" max="2" width="0.54296875" customWidth="1"/>
    <col min="3" max="9" width="15.6328125" customWidth="1"/>
    <col min="10" max="10" width="18" customWidth="1"/>
    <col min="11" max="12" width="0" hidden="1" customWidth="1"/>
  </cols>
  <sheetData>
    <row r="1" spans="1:12" ht="1.5" customHeight="1" x14ac:dyDescent="0.25">
      <c r="A1" s="1">
        <f>DATE(YEAR(Gener!A1),MONTH(Gener!A1)+6,1)</f>
        <v>46569</v>
      </c>
      <c r="B1" s="1"/>
      <c r="K1">
        <v>1</v>
      </c>
      <c r="L1" t="s">
        <v>0</v>
      </c>
    </row>
    <row r="2" spans="1:12" ht="44.5" x14ac:dyDescent="0.25">
      <c r="C2" s="100" t="s">
        <v>26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>
        <f>IF(E5&lt;&gt;"",E5+1,IF(WEEKDAY($A$1)=5,1,""))</f>
        <v>1</v>
      </c>
      <c r="G5" s="6">
        <f>IF(F5&lt;&gt;"",F5+1,IF(WEEKDAY($A$1)=6,1,""))</f>
        <v>2</v>
      </c>
      <c r="H5" s="9">
        <f>IF(G5&lt;&gt;"",G5+1,IF(WEEKDAY($A$1)=7,1,""))</f>
        <v>3</v>
      </c>
      <c r="I5" s="9">
        <f>IF(H5&lt;&gt;"",H5+1,IF(WEEKDAY($A$1)=1,1,""))</f>
        <v>4</v>
      </c>
      <c r="K5">
        <v>5</v>
      </c>
      <c r="L5" t="s">
        <v>4</v>
      </c>
    </row>
    <row r="6" spans="1:12" ht="53" customHeight="1" x14ac:dyDescent="0.3">
      <c r="C6" s="29"/>
      <c r="D6" s="29"/>
      <c r="E6" s="29"/>
      <c r="F6" s="29"/>
      <c r="G6" s="50" t="s">
        <v>135</v>
      </c>
      <c r="H6" s="50" t="s">
        <v>136</v>
      </c>
      <c r="I6" s="50" t="s">
        <v>137</v>
      </c>
    </row>
    <row r="7" spans="1:12" ht="10" customHeight="1" x14ac:dyDescent="0.3">
      <c r="C7" s="29"/>
      <c r="D7" s="29"/>
      <c r="E7" s="29"/>
      <c r="F7" s="29"/>
      <c r="G7" s="29"/>
      <c r="H7" s="30"/>
      <c r="I7" s="30"/>
      <c r="J7" s="81" t="s">
        <v>155</v>
      </c>
    </row>
    <row r="8" spans="1:12" ht="35" customHeight="1" thickBot="1" x14ac:dyDescent="0.35">
      <c r="C8" s="7"/>
      <c r="D8" s="7"/>
      <c r="E8" s="7"/>
      <c r="F8" s="7"/>
      <c r="G8" s="50" t="s">
        <v>134</v>
      </c>
      <c r="H8" s="10"/>
      <c r="I8" s="10"/>
      <c r="K8">
        <v>6</v>
      </c>
      <c r="L8" t="s">
        <v>5</v>
      </c>
    </row>
    <row r="9" spans="1:12" ht="10" customHeight="1" x14ac:dyDescent="0.3">
      <c r="C9" s="29"/>
      <c r="D9" s="29"/>
      <c r="E9" s="29"/>
      <c r="F9" s="29"/>
      <c r="G9" s="31"/>
      <c r="H9" s="30"/>
      <c r="I9" s="30"/>
      <c r="J9" s="82" t="s">
        <v>156</v>
      </c>
    </row>
    <row r="10" spans="1:12" ht="35" customHeight="1" thickBot="1" x14ac:dyDescent="0.35">
      <c r="C10" s="29"/>
      <c r="D10" s="29"/>
      <c r="E10" s="29"/>
      <c r="F10" s="29"/>
      <c r="G10" s="50" t="s">
        <v>244</v>
      </c>
      <c r="H10" s="30"/>
      <c r="I10" s="30"/>
    </row>
    <row r="11" spans="1:12" ht="13" x14ac:dyDescent="0.3">
      <c r="C11" s="6">
        <f>DAY(I5+$A$1)</f>
        <v>5</v>
      </c>
      <c r="D11" s="6">
        <f>DAY(C11+1)</f>
        <v>6</v>
      </c>
      <c r="E11" s="6">
        <f t="shared" ref="E11:I15" si="0">DAY(D11+1)</f>
        <v>7</v>
      </c>
      <c r="F11" s="6">
        <f t="shared" si="0"/>
        <v>8</v>
      </c>
      <c r="G11" s="6">
        <f t="shared" si="0"/>
        <v>9</v>
      </c>
      <c r="H11" s="9">
        <f t="shared" si="0"/>
        <v>10</v>
      </c>
      <c r="I11" s="9">
        <f t="shared" si="0"/>
        <v>11</v>
      </c>
      <c r="J11" s="83" t="s">
        <v>157</v>
      </c>
      <c r="K11">
        <v>7</v>
      </c>
      <c r="L11" t="s">
        <v>6</v>
      </c>
    </row>
    <row r="12" spans="1:12" ht="44.5" customHeight="1" thickBot="1" x14ac:dyDescent="0.35">
      <c r="C12" s="7"/>
      <c r="D12" s="50" t="s">
        <v>138</v>
      </c>
      <c r="E12" s="7"/>
      <c r="F12" s="7"/>
      <c r="G12" s="7"/>
      <c r="H12" s="10"/>
      <c r="I12" s="10"/>
      <c r="K12">
        <v>8</v>
      </c>
      <c r="L12" t="s">
        <v>7</v>
      </c>
    </row>
    <row r="13" spans="1:12" ht="13" x14ac:dyDescent="0.3">
      <c r="C13" s="6">
        <f>DAY(I11+$A$1)</f>
        <v>12</v>
      </c>
      <c r="D13" s="6">
        <f>DAY(C13+1)</f>
        <v>13</v>
      </c>
      <c r="E13" s="6">
        <f t="shared" si="0"/>
        <v>14</v>
      </c>
      <c r="F13" s="6">
        <f t="shared" si="0"/>
        <v>15</v>
      </c>
      <c r="G13" s="6">
        <f t="shared" si="0"/>
        <v>16</v>
      </c>
      <c r="H13" s="9">
        <f t="shared" si="0"/>
        <v>17</v>
      </c>
      <c r="I13" s="9">
        <f t="shared" si="0"/>
        <v>18</v>
      </c>
      <c r="J13" s="84" t="s">
        <v>158</v>
      </c>
      <c r="K13">
        <v>9</v>
      </c>
      <c r="L13" t="s">
        <v>8</v>
      </c>
    </row>
    <row r="14" spans="1:12" ht="30" customHeight="1" thickBot="1" x14ac:dyDescent="0.35">
      <c r="C14" s="7"/>
      <c r="D14" s="7"/>
      <c r="E14" s="7"/>
      <c r="F14" s="7"/>
      <c r="G14" s="7"/>
      <c r="H14" s="10"/>
      <c r="I14" s="10"/>
      <c r="K14">
        <v>10</v>
      </c>
      <c r="L14" t="s">
        <v>9</v>
      </c>
    </row>
    <row r="15" spans="1:12" ht="13" x14ac:dyDescent="0.3">
      <c r="C15" s="6">
        <f>DAY(I13+$A$1)</f>
        <v>19</v>
      </c>
      <c r="D15" s="6">
        <f>DAY(C15+1)</f>
        <v>20</v>
      </c>
      <c r="E15" s="6">
        <f t="shared" si="0"/>
        <v>21</v>
      </c>
      <c r="F15" s="6">
        <f t="shared" si="0"/>
        <v>22</v>
      </c>
      <c r="G15" s="6">
        <f t="shared" si="0"/>
        <v>23</v>
      </c>
      <c r="H15" s="9">
        <f t="shared" si="0"/>
        <v>24</v>
      </c>
      <c r="I15" s="9">
        <f t="shared" si="0"/>
        <v>25</v>
      </c>
      <c r="J15" s="85" t="s">
        <v>159</v>
      </c>
      <c r="K15">
        <v>11</v>
      </c>
      <c r="L15" t="s">
        <v>10</v>
      </c>
    </row>
    <row r="16" spans="1:12" ht="30" customHeight="1" thickBot="1" x14ac:dyDescent="0.35">
      <c r="C16" s="7"/>
      <c r="D16" s="7"/>
      <c r="E16" s="7"/>
      <c r="F16" s="7"/>
      <c r="G16" s="7"/>
      <c r="H16" s="10"/>
      <c r="I16" s="10"/>
      <c r="K16">
        <v>12</v>
      </c>
      <c r="L16" t="s">
        <v>11</v>
      </c>
    </row>
    <row r="17" spans="3:15" ht="13" x14ac:dyDescent="0.3">
      <c r="C17" s="6">
        <f>IF(I15="","",IF(DAY(I15+$A$1)&lt;I15,"",DAY(I15+$A$1)))</f>
        <v>26</v>
      </c>
      <c r="D17" s="6">
        <f>IF(C17="","",IF(DAY(C17+$A$1)&lt;C17,"",DAY(C17+$A$1)))</f>
        <v>27</v>
      </c>
      <c r="E17" s="6">
        <f t="shared" ref="E17:I21" si="1">IF(D17="","",IF(DAY(D17+$A$1)&lt;D17,"",DAY(D17+$A$1)))</f>
        <v>28</v>
      </c>
      <c r="F17" s="6">
        <f t="shared" si="1"/>
        <v>29</v>
      </c>
      <c r="G17" s="6">
        <f t="shared" si="1"/>
        <v>30</v>
      </c>
      <c r="H17" s="9">
        <f t="shared" si="1"/>
        <v>31</v>
      </c>
      <c r="I17" s="9" t="str">
        <f t="shared" si="1"/>
        <v/>
      </c>
    </row>
    <row r="18" spans="3:15" ht="44" customHeight="1" x14ac:dyDescent="0.3">
      <c r="C18" s="29"/>
      <c r="D18" s="29"/>
      <c r="E18" s="50" t="s">
        <v>139</v>
      </c>
      <c r="F18" s="29"/>
      <c r="G18" s="18" t="s">
        <v>141</v>
      </c>
      <c r="H18" s="30"/>
      <c r="I18" s="30"/>
    </row>
    <row r="19" spans="3:15" ht="10" customHeight="1" x14ac:dyDescent="0.3">
      <c r="C19" s="29"/>
      <c r="D19" s="29"/>
      <c r="E19" s="31"/>
      <c r="F19" s="78"/>
      <c r="G19" s="31"/>
      <c r="H19" s="30"/>
      <c r="I19" s="76"/>
    </row>
    <row r="20" spans="3:15" ht="44" customHeight="1" thickBot="1" x14ac:dyDescent="0.35">
      <c r="C20" s="7"/>
      <c r="D20" s="7"/>
      <c r="E20" s="79"/>
      <c r="F20" s="80"/>
      <c r="G20" s="77" t="s">
        <v>142</v>
      </c>
      <c r="H20" s="10"/>
      <c r="I20" s="76"/>
    </row>
    <row r="21" spans="3:15" ht="11.5" customHeight="1" x14ac:dyDescent="0.3">
      <c r="C21" s="69" t="s">
        <v>40</v>
      </c>
      <c r="D21" s="69"/>
      <c r="E21" s="21" t="str">
        <f t="shared" si="1"/>
        <v/>
      </c>
      <c r="F21" s="21" t="str">
        <f t="shared" si="1"/>
        <v/>
      </c>
      <c r="G21" s="21" t="str">
        <f t="shared" si="1"/>
        <v/>
      </c>
      <c r="H21" s="21" t="str">
        <f t="shared" si="1"/>
        <v/>
      </c>
      <c r="I21" s="51" t="str">
        <f t="shared" si="1"/>
        <v/>
      </c>
    </row>
    <row r="22" spans="3:15" ht="14.5" customHeight="1" thickBot="1" x14ac:dyDescent="0.3">
      <c r="C22" s="112" t="s">
        <v>140</v>
      </c>
      <c r="D22" s="113"/>
      <c r="E22" s="54"/>
      <c r="F22" s="54"/>
      <c r="G22" s="54"/>
      <c r="H22" s="54"/>
      <c r="I22" s="55"/>
    </row>
    <row r="25" spans="3:15" x14ac:dyDescent="0.25">
      <c r="O25" s="8"/>
    </row>
  </sheetData>
  <mergeCells count="2">
    <mergeCell ref="C2:I2"/>
    <mergeCell ref="C22:D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9EC5-7B87-40CA-9332-52071078956B}">
  <dimension ref="A1:O23"/>
  <sheetViews>
    <sheetView showGridLines="0" topLeftCell="B14" zoomScale="110" zoomScaleNormal="110" workbookViewId="0">
      <selection activeCell="D8" sqref="D8"/>
    </sheetView>
  </sheetViews>
  <sheetFormatPr defaultColWidth="10.90625" defaultRowHeight="12.5" x14ac:dyDescent="0.25"/>
  <cols>
    <col min="1" max="1" width="0" hidden="1" customWidth="1"/>
    <col min="2" max="2" width="0.1796875" customWidth="1"/>
    <col min="3" max="9" width="15.6328125" customWidth="1"/>
    <col min="10" max="10" width="18.6328125" customWidth="1"/>
    <col min="11" max="11" width="0" hidden="1" customWidth="1"/>
    <col min="12" max="12" width="5.7265625" hidden="1" customWidth="1"/>
  </cols>
  <sheetData>
    <row r="1" spans="1:12" ht="16.5" hidden="1" customHeight="1" thickBot="1" x14ac:dyDescent="0.3">
      <c r="A1" s="1">
        <f>DATE(YEAR(Gener!A1),MONTH(Gener!A1)+7,1)</f>
        <v>46600</v>
      </c>
      <c r="B1" s="1"/>
      <c r="K1">
        <v>1</v>
      </c>
      <c r="L1" t="s">
        <v>0</v>
      </c>
    </row>
    <row r="2" spans="1:12" ht="44.5" x14ac:dyDescent="0.25">
      <c r="C2" s="100" t="s">
        <v>27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 t="str">
        <f>IF(E5&lt;&gt;"",E5+1,IF(WEEKDAY($A$1)=5,1,""))</f>
        <v/>
      </c>
      <c r="G5" s="6" t="str">
        <f>IF(F5&lt;&gt;"",F5+1,IF(WEEKDAY($A$1)=6,1,""))</f>
        <v/>
      </c>
      <c r="H5" s="9" t="str">
        <f>IF(G5&lt;&gt;"",G5+1,IF(WEEKDAY($A$1)=7,1,""))</f>
        <v/>
      </c>
      <c r="I5" s="9">
        <f>IF(H5&lt;&gt;"",H5+1,IF(WEEKDAY($A$1)=1,1,""))</f>
        <v>1</v>
      </c>
      <c r="K5">
        <v>5</v>
      </c>
      <c r="L5" t="s">
        <v>4</v>
      </c>
    </row>
    <row r="6" spans="1:12" ht="30" customHeight="1" thickBot="1" x14ac:dyDescent="0.35">
      <c r="C6" s="7"/>
      <c r="D6" s="7"/>
      <c r="E6" s="7"/>
      <c r="F6" s="7"/>
      <c r="G6" s="7"/>
      <c r="H6" s="10"/>
      <c r="I6" s="10"/>
      <c r="K6">
        <v>6</v>
      </c>
      <c r="L6" t="s">
        <v>5</v>
      </c>
    </row>
    <row r="7" spans="1:12" ht="13" x14ac:dyDescent="0.3">
      <c r="C7" s="6">
        <f>DAY(I5+$A$1)</f>
        <v>2</v>
      </c>
      <c r="D7" s="6">
        <f>DAY(C7+1)</f>
        <v>3</v>
      </c>
      <c r="E7" s="6">
        <f t="shared" ref="E7:I11" si="0">DAY(D7+1)</f>
        <v>4</v>
      </c>
      <c r="F7" s="6">
        <f t="shared" si="0"/>
        <v>5</v>
      </c>
      <c r="G7" s="6">
        <f t="shared" si="0"/>
        <v>6</v>
      </c>
      <c r="H7" s="9">
        <f t="shared" si="0"/>
        <v>7</v>
      </c>
      <c r="I7" s="9">
        <f t="shared" si="0"/>
        <v>8</v>
      </c>
      <c r="J7" s="81" t="s">
        <v>155</v>
      </c>
      <c r="K7">
        <v>7</v>
      </c>
      <c r="L7" t="s">
        <v>6</v>
      </c>
    </row>
    <row r="8" spans="1:12" ht="35" customHeight="1" thickBot="1" x14ac:dyDescent="0.35">
      <c r="C8" s="7"/>
      <c r="D8" s="7"/>
      <c r="E8" s="50" t="s">
        <v>143</v>
      </c>
      <c r="F8" s="7"/>
      <c r="G8" s="7"/>
      <c r="H8" s="10"/>
      <c r="I8" s="50" t="s">
        <v>230</v>
      </c>
      <c r="K8">
        <v>8</v>
      </c>
      <c r="L8" t="s">
        <v>7</v>
      </c>
    </row>
    <row r="9" spans="1:12" ht="13" x14ac:dyDescent="0.3">
      <c r="C9" s="6">
        <f>DAY(I7+$A$1)</f>
        <v>9</v>
      </c>
      <c r="D9" s="6">
        <f>DAY(C9+1)</f>
        <v>10</v>
      </c>
      <c r="E9" s="6">
        <f t="shared" si="0"/>
        <v>11</v>
      </c>
      <c r="F9" s="6">
        <f t="shared" si="0"/>
        <v>12</v>
      </c>
      <c r="G9" s="6">
        <f t="shared" si="0"/>
        <v>13</v>
      </c>
      <c r="H9" s="9">
        <f t="shared" si="0"/>
        <v>14</v>
      </c>
      <c r="I9" s="9">
        <f t="shared" si="0"/>
        <v>15</v>
      </c>
      <c r="J9" s="82" t="s">
        <v>156</v>
      </c>
      <c r="K9">
        <v>9</v>
      </c>
      <c r="L9" t="s">
        <v>8</v>
      </c>
    </row>
    <row r="10" spans="1:12" ht="53" customHeight="1" thickBot="1" x14ac:dyDescent="0.35">
      <c r="C10" s="50" t="s">
        <v>144</v>
      </c>
      <c r="D10" s="7"/>
      <c r="E10" s="50" t="s">
        <v>145</v>
      </c>
      <c r="F10" s="50" t="s">
        <v>146</v>
      </c>
      <c r="G10" s="7"/>
      <c r="H10" s="10"/>
      <c r="I10" s="50" t="s">
        <v>239</v>
      </c>
      <c r="K10">
        <v>10</v>
      </c>
      <c r="L10" t="s">
        <v>9</v>
      </c>
    </row>
    <row r="11" spans="1:12" ht="13" x14ac:dyDescent="0.3">
      <c r="C11" s="6">
        <f>DAY(I9+$A$1)</f>
        <v>16</v>
      </c>
      <c r="D11" s="6">
        <f>DAY(C11+1)</f>
        <v>17</v>
      </c>
      <c r="E11" s="6">
        <f t="shared" si="0"/>
        <v>18</v>
      </c>
      <c r="F11" s="6">
        <f t="shared" si="0"/>
        <v>19</v>
      </c>
      <c r="G11" s="6">
        <f t="shared" si="0"/>
        <v>20</v>
      </c>
      <c r="H11" s="9">
        <f t="shared" si="0"/>
        <v>21</v>
      </c>
      <c r="I11" s="9">
        <f t="shared" si="0"/>
        <v>22</v>
      </c>
      <c r="J11" s="83" t="s">
        <v>157</v>
      </c>
      <c r="K11">
        <v>11</v>
      </c>
      <c r="L11" t="s">
        <v>10</v>
      </c>
    </row>
    <row r="12" spans="1:12" ht="55" customHeight="1" x14ac:dyDescent="0.3">
      <c r="C12" s="50" t="s">
        <v>147</v>
      </c>
      <c r="D12" s="29"/>
      <c r="E12" s="29"/>
      <c r="F12" s="50" t="s">
        <v>148</v>
      </c>
      <c r="G12" s="29"/>
      <c r="H12" s="18" t="s">
        <v>151</v>
      </c>
      <c r="I12" s="30"/>
      <c r="K12">
        <v>12</v>
      </c>
      <c r="L12" t="s">
        <v>11</v>
      </c>
    </row>
    <row r="13" spans="1:12" ht="10" customHeight="1" x14ac:dyDescent="0.3">
      <c r="C13" s="31"/>
      <c r="D13" s="29"/>
      <c r="E13" s="29"/>
      <c r="F13" s="31"/>
      <c r="G13" s="29"/>
      <c r="H13" s="30"/>
      <c r="I13" s="30"/>
      <c r="J13" s="84" t="s">
        <v>158</v>
      </c>
    </row>
    <row r="14" spans="1:12" ht="30" customHeight="1" x14ac:dyDescent="0.3">
      <c r="C14" s="31"/>
      <c r="D14" s="29"/>
      <c r="E14" s="29"/>
      <c r="F14" s="50" t="s">
        <v>149</v>
      </c>
      <c r="G14" s="29"/>
      <c r="H14" s="30"/>
      <c r="I14" s="30"/>
    </row>
    <row r="15" spans="1:12" ht="10" customHeight="1" x14ac:dyDescent="0.3">
      <c r="C15" s="31"/>
      <c r="D15" s="29"/>
      <c r="E15" s="29"/>
      <c r="F15" s="31"/>
      <c r="G15" s="29"/>
      <c r="H15" s="30"/>
      <c r="I15" s="30"/>
      <c r="J15" s="85" t="s">
        <v>159</v>
      </c>
    </row>
    <row r="16" spans="1:12" ht="34.5" customHeight="1" thickBot="1" x14ac:dyDescent="0.35">
      <c r="C16" s="31"/>
      <c r="D16" s="29"/>
      <c r="E16" s="29"/>
      <c r="F16" s="18" t="s">
        <v>150</v>
      </c>
      <c r="G16" s="29"/>
      <c r="H16" s="30"/>
      <c r="I16" s="30"/>
    </row>
    <row r="17" spans="3:15" ht="13" x14ac:dyDescent="0.3">
      <c r="C17" s="6">
        <f>IF(I11="","",IF(DAY(I11+$A$1)&lt;I11,"",DAY(I11+$A$1)))</f>
        <v>23</v>
      </c>
      <c r="D17" s="6">
        <f>IF(C17="","",IF(DAY(C17+$A$1)&lt;C17,"",DAY(C17+$A$1)))</f>
        <v>24</v>
      </c>
      <c r="E17" s="6">
        <f t="shared" ref="E17:I19" si="1">IF(D17="","",IF(DAY(D17+$A$1)&lt;D17,"",DAY(D17+$A$1)))</f>
        <v>25</v>
      </c>
      <c r="F17" s="6">
        <f t="shared" si="1"/>
        <v>26</v>
      </c>
      <c r="G17" s="6">
        <f t="shared" si="1"/>
        <v>27</v>
      </c>
      <c r="H17" s="9">
        <f t="shared" si="1"/>
        <v>28</v>
      </c>
      <c r="I17" s="9">
        <f t="shared" si="1"/>
        <v>29</v>
      </c>
    </row>
    <row r="18" spans="3:15" ht="67.5" customHeight="1" thickBot="1" x14ac:dyDescent="0.35">
      <c r="C18" s="50" t="s">
        <v>227</v>
      </c>
      <c r="D18" s="50" t="s">
        <v>152</v>
      </c>
      <c r="E18" s="7"/>
      <c r="F18" s="7"/>
      <c r="G18" s="7"/>
      <c r="H18" s="50" t="s">
        <v>153</v>
      </c>
      <c r="I18" s="10"/>
    </row>
    <row r="19" spans="3:15" ht="13" x14ac:dyDescent="0.3">
      <c r="C19" s="6">
        <f>IF(I17="","",IF(DAY(I17+$A$1)&lt;I17,"",DAY(I17+$A$1)))</f>
        <v>30</v>
      </c>
      <c r="D19" s="6">
        <f>IF(C19="","",IF(DAY(C19+$A$1)&lt;C19,"",DAY(C19+$A$1)))</f>
        <v>31</v>
      </c>
      <c r="E19" s="4" t="str">
        <f t="shared" si="1"/>
        <v/>
      </c>
      <c r="F19" s="4" t="str">
        <f t="shared" si="1"/>
        <v/>
      </c>
      <c r="G19" s="4" t="str">
        <f t="shared" si="1"/>
        <v/>
      </c>
      <c r="H19" s="4" t="str">
        <f t="shared" si="1"/>
        <v/>
      </c>
      <c r="I19" s="4" t="str">
        <f t="shared" si="1"/>
        <v/>
      </c>
    </row>
    <row r="20" spans="3:15" ht="30" customHeight="1" thickBot="1" x14ac:dyDescent="0.3">
      <c r="C20" s="5"/>
      <c r="D20" s="18" t="s">
        <v>154</v>
      </c>
      <c r="E20" s="5"/>
      <c r="F20" s="5"/>
      <c r="G20" s="5"/>
      <c r="H20" s="5"/>
      <c r="I20" s="5"/>
    </row>
    <row r="23" spans="3:15" x14ac:dyDescent="0.25">
      <c r="O23" s="8"/>
    </row>
  </sheetData>
  <mergeCells count="1">
    <mergeCell ref="C2:I2"/>
  </mergeCells>
  <printOptions horizontalCentered="1" verticalCentered="1"/>
  <pageMargins left="0.25" right="0.25" top="0.75" bottom="0.75" header="0.3" footer="0.3"/>
  <pageSetup paperSize="9" scale="135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59E5-2CC3-4023-AFD6-DF619C104141}">
  <dimension ref="A1:L32"/>
  <sheetViews>
    <sheetView showGridLines="0" topLeftCell="B10" zoomScaleNormal="100" workbookViewId="0">
      <selection activeCell="H14" sqref="H14"/>
    </sheetView>
  </sheetViews>
  <sheetFormatPr defaultColWidth="10.90625" defaultRowHeight="12.5" x14ac:dyDescent="0.25"/>
  <cols>
    <col min="1" max="1" width="0" hidden="1" customWidth="1"/>
    <col min="2" max="2" width="0.26953125" customWidth="1"/>
    <col min="3" max="9" width="15.6328125" customWidth="1"/>
    <col min="10" max="10" width="21.26953125" customWidth="1"/>
    <col min="11" max="12" width="0" hidden="1" customWidth="1"/>
  </cols>
  <sheetData>
    <row r="1" spans="1:12" ht="0.5" customHeight="1" x14ac:dyDescent="0.25">
      <c r="A1" s="1">
        <f>DATE(YEAR(Gener!A1),MONTH(Gener!A1)+8,1)</f>
        <v>46631</v>
      </c>
      <c r="B1" s="1"/>
      <c r="K1">
        <v>1</v>
      </c>
      <c r="L1" t="s">
        <v>0</v>
      </c>
    </row>
    <row r="2" spans="1:12" ht="44.5" x14ac:dyDescent="0.25">
      <c r="C2" s="100" t="s">
        <v>28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>
        <f>IF(D5&lt;&gt;"",D5+1,IF(WEEKDAY($A$1)=4,1,""))</f>
        <v>1</v>
      </c>
      <c r="F5" s="6">
        <f>IF(E5&lt;&gt;"",E5+1,IF(WEEKDAY($A$1)=5,1,""))</f>
        <v>2</v>
      </c>
      <c r="G5" s="6">
        <f>IF(F5&lt;&gt;"",F5+1,IF(WEEKDAY($A$1)=6,1,""))</f>
        <v>3</v>
      </c>
      <c r="H5" s="9">
        <f>IF(G5&lt;&gt;"",G5+1,IF(WEEKDAY($A$1)=7,1,""))</f>
        <v>4</v>
      </c>
      <c r="I5" s="9">
        <f>IF(H5&lt;&gt;"",H5+1,IF(WEEKDAY($A$1)=1,1,""))</f>
        <v>5</v>
      </c>
      <c r="K5">
        <v>5</v>
      </c>
      <c r="L5" t="s">
        <v>4</v>
      </c>
    </row>
    <row r="6" spans="1:12" ht="30" customHeight="1" thickBot="1" x14ac:dyDescent="0.35">
      <c r="C6" s="7"/>
      <c r="D6" s="7"/>
      <c r="E6" s="7"/>
      <c r="F6" s="7"/>
      <c r="G6" s="7"/>
      <c r="H6" s="10"/>
      <c r="I6" s="10"/>
      <c r="K6">
        <v>6</v>
      </c>
      <c r="L6" t="s">
        <v>5</v>
      </c>
    </row>
    <row r="7" spans="1:12" ht="13" x14ac:dyDescent="0.3">
      <c r="C7" s="6">
        <f>DAY(I5+$A$1)</f>
        <v>6</v>
      </c>
      <c r="D7" s="6">
        <f>DAY(C7+1)</f>
        <v>7</v>
      </c>
      <c r="E7" s="6">
        <f t="shared" ref="E7:I15" si="0">DAY(D7+1)</f>
        <v>8</v>
      </c>
      <c r="F7" s="6">
        <f t="shared" si="0"/>
        <v>9</v>
      </c>
      <c r="G7" s="6">
        <f t="shared" si="0"/>
        <v>10</v>
      </c>
      <c r="H7" s="9">
        <f t="shared" si="0"/>
        <v>11</v>
      </c>
      <c r="I7" s="9">
        <f t="shared" si="0"/>
        <v>12</v>
      </c>
      <c r="J7" s="81" t="s">
        <v>155</v>
      </c>
      <c r="K7">
        <v>7</v>
      </c>
      <c r="L7" t="s">
        <v>6</v>
      </c>
    </row>
    <row r="8" spans="1:12" ht="30" customHeight="1" thickBot="1" x14ac:dyDescent="0.35">
      <c r="C8" s="7"/>
      <c r="D8" s="7"/>
      <c r="E8" s="18" t="s">
        <v>160</v>
      </c>
      <c r="F8" s="7"/>
      <c r="G8" s="7"/>
      <c r="H8" s="10"/>
      <c r="I8" s="10"/>
      <c r="K8">
        <v>8</v>
      </c>
      <c r="L8" t="s">
        <v>7</v>
      </c>
    </row>
    <row r="9" spans="1:12" ht="13" x14ac:dyDescent="0.3">
      <c r="C9" s="6">
        <f>DAY(I7+$A$1)</f>
        <v>13</v>
      </c>
      <c r="D9" s="6">
        <f>DAY(C9+1)</f>
        <v>14</v>
      </c>
      <c r="E9" s="6">
        <f t="shared" si="0"/>
        <v>15</v>
      </c>
      <c r="F9" s="6">
        <f t="shared" si="0"/>
        <v>16</v>
      </c>
      <c r="G9" s="6">
        <f t="shared" si="0"/>
        <v>17</v>
      </c>
      <c r="H9" s="9">
        <f t="shared" si="0"/>
        <v>18</v>
      </c>
      <c r="I9" s="9">
        <f t="shared" si="0"/>
        <v>19</v>
      </c>
      <c r="J9" s="82" t="s">
        <v>156</v>
      </c>
      <c r="K9">
        <v>9</v>
      </c>
      <c r="L9" t="s">
        <v>8</v>
      </c>
    </row>
    <row r="10" spans="1:12" ht="68" customHeight="1" x14ac:dyDescent="0.3">
      <c r="C10" s="29"/>
      <c r="D10" s="50" t="s">
        <v>161</v>
      </c>
      <c r="E10" s="29"/>
      <c r="F10" s="50" t="s">
        <v>162</v>
      </c>
      <c r="G10" s="29"/>
      <c r="H10" s="30"/>
      <c r="I10" s="30"/>
      <c r="K10">
        <v>10</v>
      </c>
      <c r="L10" t="s">
        <v>9</v>
      </c>
    </row>
    <row r="11" spans="1:12" ht="10" customHeight="1" x14ac:dyDescent="0.3">
      <c r="C11" s="29"/>
      <c r="D11" s="31"/>
      <c r="E11" s="29"/>
      <c r="F11" s="31"/>
      <c r="G11" s="29"/>
      <c r="H11" s="30"/>
      <c r="I11" s="30"/>
      <c r="J11" s="83" t="s">
        <v>157</v>
      </c>
    </row>
    <row r="12" spans="1:12" ht="38.5" customHeight="1" x14ac:dyDescent="0.3">
      <c r="C12" s="29"/>
      <c r="D12" s="31"/>
      <c r="E12" s="29"/>
      <c r="F12" s="50" t="s">
        <v>163</v>
      </c>
      <c r="G12" s="29"/>
      <c r="H12" s="30"/>
      <c r="I12" s="30"/>
    </row>
    <row r="13" spans="1:12" ht="10" customHeight="1" x14ac:dyDescent="0.3">
      <c r="C13" s="29"/>
      <c r="D13" s="31"/>
      <c r="E13" s="29"/>
      <c r="F13" s="31"/>
      <c r="G13" s="29"/>
      <c r="H13" s="30"/>
      <c r="I13" s="30"/>
      <c r="J13" s="84" t="s">
        <v>158</v>
      </c>
    </row>
    <row r="14" spans="1:12" ht="38.5" customHeight="1" thickBot="1" x14ac:dyDescent="0.35">
      <c r="C14" s="29"/>
      <c r="D14" s="31"/>
      <c r="E14" s="29"/>
      <c r="F14" s="19" t="s">
        <v>164</v>
      </c>
      <c r="G14" s="29"/>
      <c r="H14" s="30"/>
      <c r="I14" s="30"/>
    </row>
    <row r="15" spans="1:12" ht="13" x14ac:dyDescent="0.3">
      <c r="C15" s="6">
        <f>DAY(I9+$A$1)</f>
        <v>20</v>
      </c>
      <c r="D15" s="6">
        <f>DAY(C15+1)</f>
        <v>21</v>
      </c>
      <c r="E15" s="6">
        <f t="shared" si="0"/>
        <v>22</v>
      </c>
      <c r="F15" s="6">
        <f t="shared" si="0"/>
        <v>23</v>
      </c>
      <c r="G15" s="6">
        <f t="shared" si="0"/>
        <v>24</v>
      </c>
      <c r="H15" s="9">
        <f t="shared" si="0"/>
        <v>25</v>
      </c>
      <c r="I15" s="9">
        <f t="shared" si="0"/>
        <v>26</v>
      </c>
      <c r="J15" s="85" t="s">
        <v>159</v>
      </c>
      <c r="K15">
        <v>11</v>
      </c>
      <c r="L15" t="s">
        <v>10</v>
      </c>
    </row>
    <row r="16" spans="1:12" ht="30" customHeight="1" x14ac:dyDescent="0.3">
      <c r="C16" s="29"/>
      <c r="D16" s="18" t="s">
        <v>160</v>
      </c>
      <c r="E16" s="29"/>
      <c r="F16" s="18" t="s">
        <v>165</v>
      </c>
      <c r="G16" s="29"/>
      <c r="H16" s="30"/>
      <c r="I16" s="18" t="s">
        <v>168</v>
      </c>
      <c r="K16">
        <v>12</v>
      </c>
      <c r="L16" t="s">
        <v>11</v>
      </c>
    </row>
    <row r="17" spans="3:9" ht="10" customHeight="1" x14ac:dyDescent="0.3">
      <c r="C17" s="29"/>
      <c r="D17" s="31"/>
      <c r="E17" s="29"/>
      <c r="F17" s="31"/>
      <c r="G17" s="29"/>
      <c r="H17" s="30"/>
      <c r="I17" s="30"/>
    </row>
    <row r="18" spans="3:9" ht="47" customHeight="1" thickBot="1" x14ac:dyDescent="0.35">
      <c r="C18" s="29"/>
      <c r="D18" s="18" t="s">
        <v>166</v>
      </c>
      <c r="E18" s="29"/>
      <c r="F18" s="18" t="s">
        <v>167</v>
      </c>
      <c r="G18" s="29"/>
      <c r="H18" s="30"/>
      <c r="I18" s="30"/>
    </row>
    <row r="19" spans="3:9" ht="13" x14ac:dyDescent="0.3">
      <c r="C19" s="6">
        <f>IF(I15="","",IF(DAY(I15+$A$1)&lt;I15,"",DAY(I15+$A$1)))</f>
        <v>27</v>
      </c>
      <c r="D19" s="6">
        <f>IF(C19="","",IF(DAY(C19+$A$1)&lt;C19,"",DAY(C19+$A$1)))</f>
        <v>28</v>
      </c>
      <c r="E19" s="6">
        <f t="shared" ref="E19:I21" si="1">IF(D19="","",IF(DAY(D19+$A$1)&lt;D19,"",DAY(D19+$A$1)))</f>
        <v>29</v>
      </c>
      <c r="F19" s="6">
        <f t="shared" si="1"/>
        <v>30</v>
      </c>
      <c r="G19" s="29" t="str">
        <f t="shared" si="1"/>
        <v/>
      </c>
      <c r="H19" s="30" t="str">
        <f t="shared" si="1"/>
        <v/>
      </c>
      <c r="I19" s="30" t="str">
        <f t="shared" si="1"/>
        <v/>
      </c>
    </row>
    <row r="20" spans="3:9" ht="30" customHeight="1" thickBot="1" x14ac:dyDescent="0.35">
      <c r="C20" s="18" t="s">
        <v>169</v>
      </c>
      <c r="D20" s="7"/>
      <c r="E20" s="7"/>
      <c r="F20" s="18" t="s">
        <v>170</v>
      </c>
      <c r="G20" s="7"/>
      <c r="H20" s="10"/>
      <c r="I20" s="10"/>
    </row>
    <row r="21" spans="3:9" hidden="1" x14ac:dyDescent="0.25">
      <c r="C21" s="4" t="str">
        <f>IF(I19="","",IF(DAY(I19+$A$1)&lt;I19,"",DAY(I19+$A$1)))</f>
        <v/>
      </c>
      <c r="D21" s="4" t="str">
        <f>IF(C21="","",IF(DAY(C21+$A$1)&lt;C21,"",DAY(C21+$A$1)))</f>
        <v/>
      </c>
      <c r="E21" s="4" t="str">
        <f t="shared" si="1"/>
        <v/>
      </c>
      <c r="F21" s="4" t="str">
        <f t="shared" si="1"/>
        <v/>
      </c>
      <c r="G21" s="4" t="str">
        <f t="shared" si="1"/>
        <v/>
      </c>
      <c r="H21" s="4" t="str">
        <f t="shared" si="1"/>
        <v/>
      </c>
      <c r="I21" s="4" t="str">
        <f t="shared" si="1"/>
        <v/>
      </c>
    </row>
    <row r="22" spans="3:9" ht="30" hidden="1" customHeight="1" thickBot="1" x14ac:dyDescent="0.3">
      <c r="C22" s="5"/>
      <c r="D22" s="5"/>
      <c r="E22" s="5"/>
      <c r="F22" s="5"/>
      <c r="G22" s="5"/>
      <c r="H22" s="5"/>
      <c r="I22" s="5"/>
    </row>
    <row r="23" spans="3:9" ht="13" x14ac:dyDescent="0.3">
      <c r="C23" s="104" t="s">
        <v>40</v>
      </c>
      <c r="D23" s="105"/>
      <c r="E23" s="21"/>
      <c r="F23" s="21"/>
      <c r="G23" s="21"/>
      <c r="H23" s="21"/>
      <c r="I23" s="51"/>
    </row>
    <row r="24" spans="3:9" ht="13" x14ac:dyDescent="0.25">
      <c r="C24" s="114" t="s">
        <v>171</v>
      </c>
      <c r="D24" s="115"/>
      <c r="I24" s="3"/>
    </row>
    <row r="25" spans="3:9" ht="10" customHeight="1" x14ac:dyDescent="0.25">
      <c r="C25" s="119"/>
      <c r="D25" s="120"/>
      <c r="I25" s="3"/>
    </row>
    <row r="26" spans="3:9" ht="13" x14ac:dyDescent="0.25">
      <c r="C26" s="114" t="s">
        <v>172</v>
      </c>
      <c r="D26" s="115"/>
      <c r="I26" s="3"/>
    </row>
    <row r="27" spans="3:9" ht="10" customHeight="1" x14ac:dyDescent="0.25">
      <c r="C27" s="119"/>
      <c r="D27" s="120"/>
      <c r="I27" s="3"/>
    </row>
    <row r="28" spans="3:9" ht="13" x14ac:dyDescent="0.25">
      <c r="C28" s="114" t="s">
        <v>173</v>
      </c>
      <c r="D28" s="115"/>
      <c r="I28" s="3"/>
    </row>
    <row r="29" spans="3:9" ht="10" customHeight="1" x14ac:dyDescent="0.25">
      <c r="C29" s="119"/>
      <c r="D29" s="120"/>
      <c r="I29" s="3"/>
    </row>
    <row r="30" spans="3:9" ht="13" x14ac:dyDescent="0.25">
      <c r="C30" s="116" t="s">
        <v>174</v>
      </c>
      <c r="D30" s="117"/>
      <c r="I30" s="3"/>
    </row>
    <row r="31" spans="3:9" ht="10" customHeight="1" x14ac:dyDescent="0.25">
      <c r="C31" s="119"/>
      <c r="D31" s="120"/>
      <c r="I31" s="3"/>
    </row>
    <row r="32" spans="3:9" ht="13.5" thickBot="1" x14ac:dyDescent="0.3">
      <c r="C32" s="118" t="s">
        <v>175</v>
      </c>
      <c r="D32" s="118"/>
      <c r="E32" s="54"/>
      <c r="F32" s="54"/>
      <c r="G32" s="54"/>
      <c r="H32" s="54"/>
      <c r="I32" s="55"/>
    </row>
  </sheetData>
  <mergeCells count="11">
    <mergeCell ref="C2:I2"/>
    <mergeCell ref="C23:D23"/>
    <mergeCell ref="C24:D24"/>
    <mergeCell ref="C25:D25"/>
    <mergeCell ref="C26:D26"/>
    <mergeCell ref="C28:D28"/>
    <mergeCell ref="C30:D30"/>
    <mergeCell ref="C32:D32"/>
    <mergeCell ref="C27:D27"/>
    <mergeCell ref="C29:D29"/>
    <mergeCell ref="C31:D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B1D6-F336-4C74-B8C5-34C9B21EA8BF}">
  <dimension ref="A1:O32"/>
  <sheetViews>
    <sheetView showGridLines="0" topLeftCell="B14" zoomScaleNormal="100" workbookViewId="0">
      <selection activeCell="J17" sqref="J17"/>
    </sheetView>
  </sheetViews>
  <sheetFormatPr defaultColWidth="10.90625" defaultRowHeight="12.5" x14ac:dyDescent="0.25"/>
  <cols>
    <col min="1" max="1" width="0" hidden="1" customWidth="1"/>
    <col min="2" max="2" width="0.36328125" customWidth="1"/>
    <col min="3" max="9" width="15.6328125" customWidth="1"/>
    <col min="10" max="10" width="18.36328125" customWidth="1"/>
    <col min="11" max="11" width="0" hidden="1" customWidth="1"/>
    <col min="12" max="12" width="1.7265625" hidden="1" customWidth="1"/>
  </cols>
  <sheetData>
    <row r="1" spans="1:12" ht="1.5" customHeight="1" x14ac:dyDescent="0.25">
      <c r="A1" s="1">
        <f>DATE(YEAR(Gener!A1),MONTH(Gener!A1)+9,1)</f>
        <v>46661</v>
      </c>
      <c r="B1" s="1"/>
      <c r="K1">
        <v>1</v>
      </c>
      <c r="L1" t="s">
        <v>0</v>
      </c>
    </row>
    <row r="2" spans="1:12" ht="44.5" x14ac:dyDescent="0.25">
      <c r="C2" s="100" t="s">
        <v>29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 t="str">
        <f>IF(D5&lt;&gt;"",D5+1,IF(WEEKDAY($A$1)=4,1,""))</f>
        <v/>
      </c>
      <c r="F5" s="6" t="str">
        <f>IF(E5&lt;&gt;"",E5+1,IF(WEEKDAY($A$1)=5,1,""))</f>
        <v/>
      </c>
      <c r="G5" s="6">
        <f>IF(F5&lt;&gt;"",F5+1,IF(WEEKDAY($A$1)=6,1,""))</f>
        <v>1</v>
      </c>
      <c r="H5" s="9">
        <f>IF(G5&lt;&gt;"",G5+1,IF(WEEKDAY($A$1)=7,1,""))</f>
        <v>2</v>
      </c>
      <c r="I5" s="9">
        <f>IF(H5&lt;&gt;"",H5+1,IF(WEEKDAY($A$1)=1,1,""))</f>
        <v>3</v>
      </c>
      <c r="K5">
        <v>5</v>
      </c>
      <c r="L5" t="s">
        <v>4</v>
      </c>
    </row>
    <row r="6" spans="1:12" ht="42.5" customHeight="1" thickBot="1" x14ac:dyDescent="0.35">
      <c r="C6" s="7"/>
      <c r="D6" s="7"/>
      <c r="E6" s="7"/>
      <c r="F6" s="7"/>
      <c r="G6" s="18" t="s">
        <v>176</v>
      </c>
      <c r="H6" s="18" t="s">
        <v>177</v>
      </c>
      <c r="I6" s="30"/>
      <c r="K6">
        <v>6</v>
      </c>
      <c r="L6" t="s">
        <v>5</v>
      </c>
    </row>
    <row r="7" spans="1:12" ht="10" customHeight="1" thickBot="1" x14ac:dyDescent="0.35">
      <c r="C7" s="29"/>
      <c r="D7" s="29"/>
      <c r="E7" s="29"/>
      <c r="F7" s="29"/>
      <c r="G7" s="31"/>
      <c r="H7" s="10"/>
      <c r="I7" s="30"/>
    </row>
    <row r="8" spans="1:12" ht="30" customHeight="1" thickBot="1" x14ac:dyDescent="0.35">
      <c r="C8" s="29"/>
      <c r="D8" s="29"/>
      <c r="E8" s="29"/>
      <c r="F8" s="29"/>
      <c r="G8" s="31"/>
      <c r="H8" s="18" t="s">
        <v>178</v>
      </c>
      <c r="I8" s="30"/>
    </row>
    <row r="9" spans="1:12" ht="13" x14ac:dyDescent="0.3">
      <c r="C9" s="6">
        <f>DAY(I5+$A$1)</f>
        <v>4</v>
      </c>
      <c r="D9" s="6">
        <f>DAY(C9+1)</f>
        <v>5</v>
      </c>
      <c r="E9" s="6">
        <f t="shared" ref="E9:I17" si="0">DAY(D9+1)</f>
        <v>6</v>
      </c>
      <c r="F9" s="6">
        <f t="shared" si="0"/>
        <v>7</v>
      </c>
      <c r="G9" s="6">
        <f t="shared" si="0"/>
        <v>8</v>
      </c>
      <c r="H9" s="9">
        <f t="shared" si="0"/>
        <v>9</v>
      </c>
      <c r="I9" s="9">
        <f t="shared" si="0"/>
        <v>10</v>
      </c>
      <c r="J9" s="81" t="s">
        <v>155</v>
      </c>
      <c r="K9">
        <v>7</v>
      </c>
      <c r="L9" t="s">
        <v>6</v>
      </c>
    </row>
    <row r="10" spans="1:12" ht="44" customHeight="1" thickBot="1" x14ac:dyDescent="0.35">
      <c r="C10" s="18" t="s">
        <v>179</v>
      </c>
      <c r="D10" s="50" t="s">
        <v>181</v>
      </c>
      <c r="E10" s="7"/>
      <c r="F10" s="50" t="s">
        <v>182</v>
      </c>
      <c r="G10" s="7"/>
      <c r="H10" s="10"/>
      <c r="I10" s="18" t="s">
        <v>184</v>
      </c>
      <c r="K10">
        <v>8</v>
      </c>
      <c r="L10" t="s">
        <v>7</v>
      </c>
    </row>
    <row r="11" spans="1:12" ht="13" x14ac:dyDescent="0.3">
      <c r="C11" s="6">
        <f>DAY(I9+$A$1)</f>
        <v>11</v>
      </c>
      <c r="D11" s="6">
        <f>DAY(C11+1)</f>
        <v>12</v>
      </c>
      <c r="E11" s="6">
        <f t="shared" si="0"/>
        <v>13</v>
      </c>
      <c r="F11" s="6">
        <f t="shared" si="0"/>
        <v>14</v>
      </c>
      <c r="G11" s="6">
        <f t="shared" si="0"/>
        <v>15</v>
      </c>
      <c r="H11" s="9">
        <f t="shared" si="0"/>
        <v>16</v>
      </c>
      <c r="I11" s="9">
        <f t="shared" si="0"/>
        <v>17</v>
      </c>
      <c r="J11" s="82" t="s">
        <v>156</v>
      </c>
      <c r="K11">
        <v>9</v>
      </c>
      <c r="L11" t="s">
        <v>8</v>
      </c>
    </row>
    <row r="12" spans="1:12" ht="46.5" customHeight="1" x14ac:dyDescent="0.3">
      <c r="C12" s="50" t="s">
        <v>183</v>
      </c>
      <c r="D12" s="29"/>
      <c r="E12" s="29"/>
      <c r="F12" s="18" t="s">
        <v>180</v>
      </c>
      <c r="G12" s="29"/>
      <c r="H12" s="18" t="s">
        <v>188</v>
      </c>
      <c r="I12" s="18" t="s">
        <v>190</v>
      </c>
      <c r="K12">
        <v>10</v>
      </c>
      <c r="L12" t="s">
        <v>9</v>
      </c>
    </row>
    <row r="13" spans="1:12" ht="10" customHeight="1" x14ac:dyDescent="0.3">
      <c r="C13" s="31"/>
      <c r="D13" s="29"/>
      <c r="E13" s="29"/>
      <c r="F13" s="31"/>
      <c r="G13" s="29"/>
      <c r="H13" s="30"/>
      <c r="I13" s="30"/>
      <c r="J13" s="83" t="s">
        <v>157</v>
      </c>
    </row>
    <row r="14" spans="1:12" ht="41" customHeight="1" x14ac:dyDescent="0.3">
      <c r="C14" s="31"/>
      <c r="D14" s="29"/>
      <c r="E14" s="29"/>
      <c r="F14" s="50" t="s">
        <v>186</v>
      </c>
      <c r="G14" s="29"/>
      <c r="H14" s="50" t="s">
        <v>189</v>
      </c>
      <c r="I14" s="30"/>
    </row>
    <row r="15" spans="1:12" ht="10" customHeight="1" x14ac:dyDescent="0.3">
      <c r="C15" s="31"/>
      <c r="D15" s="29"/>
      <c r="E15" s="29"/>
      <c r="F15" s="31"/>
      <c r="G15" s="29"/>
      <c r="H15" s="30"/>
      <c r="I15" s="30"/>
      <c r="J15" s="84" t="s">
        <v>158</v>
      </c>
    </row>
    <row r="16" spans="1:12" ht="41" customHeight="1" thickBot="1" x14ac:dyDescent="0.35">
      <c r="C16" s="31"/>
      <c r="D16" s="29"/>
      <c r="E16" s="29"/>
      <c r="F16" s="50" t="s">
        <v>187</v>
      </c>
      <c r="G16" s="29"/>
      <c r="H16" s="30"/>
      <c r="I16" s="30"/>
    </row>
    <row r="17" spans="3:15" ht="13" x14ac:dyDescent="0.3">
      <c r="C17" s="6">
        <f>DAY(I11+$A$1)</f>
        <v>18</v>
      </c>
      <c r="D17" s="6">
        <f>DAY(C17+1)</f>
        <v>19</v>
      </c>
      <c r="E17" s="6">
        <f t="shared" si="0"/>
        <v>20</v>
      </c>
      <c r="F17" s="6">
        <f t="shared" si="0"/>
        <v>21</v>
      </c>
      <c r="G17" s="6">
        <f t="shared" si="0"/>
        <v>22</v>
      </c>
      <c r="H17" s="9">
        <f t="shared" si="0"/>
        <v>23</v>
      </c>
      <c r="I17" s="9">
        <f t="shared" si="0"/>
        <v>24</v>
      </c>
      <c r="J17" s="85" t="s">
        <v>159</v>
      </c>
      <c r="K17">
        <v>11</v>
      </c>
      <c r="L17" t="s">
        <v>10</v>
      </c>
    </row>
    <row r="18" spans="3:15" ht="59" customHeight="1" x14ac:dyDescent="0.3">
      <c r="C18" s="18" t="s">
        <v>185</v>
      </c>
      <c r="D18" s="29"/>
      <c r="E18" s="29"/>
      <c r="F18" s="29"/>
      <c r="G18" s="50" t="s">
        <v>192</v>
      </c>
      <c r="H18" s="50" t="s">
        <v>193</v>
      </c>
      <c r="I18" s="18" t="s">
        <v>194</v>
      </c>
      <c r="K18">
        <v>12</v>
      </c>
      <c r="L18" t="s">
        <v>11</v>
      </c>
    </row>
    <row r="19" spans="3:15" ht="10" customHeight="1" x14ac:dyDescent="0.3">
      <c r="C19" s="31"/>
      <c r="D19" s="29"/>
      <c r="E19" s="29"/>
      <c r="F19" s="29"/>
      <c r="G19" s="29"/>
      <c r="H19" s="30"/>
      <c r="I19" s="30"/>
    </row>
    <row r="20" spans="3:15" ht="46.5" customHeight="1" x14ac:dyDescent="0.3">
      <c r="C20" s="50" t="s">
        <v>191</v>
      </c>
      <c r="D20" s="29"/>
      <c r="E20" s="29"/>
      <c r="F20" s="29"/>
      <c r="G20" s="29"/>
      <c r="H20" s="30"/>
      <c r="I20" s="18" t="s">
        <v>195</v>
      </c>
    </row>
    <row r="21" spans="3:15" ht="10" customHeight="1" x14ac:dyDescent="0.3">
      <c r="C21" s="31"/>
      <c r="D21" s="29"/>
      <c r="E21" s="29"/>
      <c r="F21" s="29"/>
      <c r="G21" s="29"/>
      <c r="H21" s="30"/>
      <c r="I21" s="30"/>
    </row>
    <row r="22" spans="3:15" ht="21" customHeight="1" thickBot="1" x14ac:dyDescent="0.35">
      <c r="C22" s="31"/>
      <c r="D22" s="29"/>
      <c r="E22" s="29"/>
      <c r="F22" s="29"/>
      <c r="G22" s="29"/>
      <c r="H22" s="30"/>
      <c r="I22" s="18" t="s">
        <v>196</v>
      </c>
    </row>
    <row r="23" spans="3:15" ht="13" x14ac:dyDescent="0.3">
      <c r="C23" s="6">
        <f>IF(I17="","",IF(DAY(I17+$A$1)&lt;I17,"",DAY(I17+$A$1)))</f>
        <v>25</v>
      </c>
      <c r="D23" s="6">
        <f>IF(C23="","",IF(DAY(C23+$A$1)&lt;C23,"",DAY(C23+$A$1)))</f>
        <v>26</v>
      </c>
      <c r="E23" s="6">
        <f t="shared" ref="E23:I25" si="1">IF(D23="","",IF(DAY(D23+$A$1)&lt;D23,"",DAY(D23+$A$1)))</f>
        <v>27</v>
      </c>
      <c r="F23" s="6">
        <f t="shared" si="1"/>
        <v>28</v>
      </c>
      <c r="G23" s="6">
        <f t="shared" si="1"/>
        <v>29</v>
      </c>
      <c r="H23" s="9">
        <f t="shared" si="1"/>
        <v>30</v>
      </c>
      <c r="I23" s="9">
        <f t="shared" si="1"/>
        <v>31</v>
      </c>
    </row>
    <row r="24" spans="3:15" ht="31.5" customHeight="1" thickBot="1" x14ac:dyDescent="0.35">
      <c r="C24" s="29"/>
      <c r="D24" s="29"/>
      <c r="E24" s="18" t="s">
        <v>197</v>
      </c>
      <c r="F24" s="29"/>
      <c r="G24" s="29"/>
      <c r="H24" s="30"/>
      <c r="I24" s="30"/>
    </row>
    <row r="25" spans="3:15" ht="10" customHeight="1" x14ac:dyDescent="0.3">
      <c r="C25" s="56" t="str">
        <f>IF(I23="","",IF(DAY(I23+$A$1)&lt;I23,"",DAY(I23+$A$1)))</f>
        <v/>
      </c>
      <c r="D25" s="56" t="str">
        <f>IF(C25="","",IF(DAY(C25+$A$1)&lt;C25,"",DAY(C25+$A$1)))</f>
        <v/>
      </c>
      <c r="E25" s="4" t="str">
        <f t="shared" si="1"/>
        <v/>
      </c>
      <c r="F25" s="56" t="str">
        <f t="shared" si="1"/>
        <v/>
      </c>
      <c r="G25" s="56" t="str">
        <f t="shared" si="1"/>
        <v/>
      </c>
      <c r="H25" s="30"/>
      <c r="I25" s="30"/>
    </row>
    <row r="26" spans="3:15" s="88" customFormat="1" ht="34" customHeight="1" thickBot="1" x14ac:dyDescent="0.35">
      <c r="C26" s="87"/>
      <c r="D26" s="87"/>
      <c r="E26" s="17" t="s">
        <v>198</v>
      </c>
      <c r="F26" s="87"/>
      <c r="G26" s="87"/>
      <c r="H26" s="10"/>
      <c r="I26" s="10"/>
    </row>
    <row r="27" spans="3:15" ht="13" x14ac:dyDescent="0.3">
      <c r="C27" s="69" t="s">
        <v>40</v>
      </c>
      <c r="D27" s="69"/>
      <c r="I27" s="51"/>
    </row>
    <row r="28" spans="3:15" ht="24" customHeight="1" x14ac:dyDescent="0.25">
      <c r="C28" s="89" t="s">
        <v>201</v>
      </c>
      <c r="D28" s="90"/>
      <c r="I28" s="3"/>
    </row>
    <row r="29" spans="3:15" ht="10" customHeight="1" x14ac:dyDescent="0.25">
      <c r="C29" s="40"/>
      <c r="D29" s="40"/>
      <c r="I29" s="3"/>
      <c r="O29" s="8"/>
    </row>
    <row r="30" spans="3:15" ht="13" x14ac:dyDescent="0.25">
      <c r="C30" s="86" t="s">
        <v>199</v>
      </c>
      <c r="D30" s="86"/>
      <c r="I30" s="3"/>
    </row>
    <row r="31" spans="3:15" ht="10" customHeight="1" x14ac:dyDescent="0.25">
      <c r="C31" s="40"/>
      <c r="D31" s="40"/>
      <c r="I31" s="3"/>
    </row>
    <row r="32" spans="3:15" ht="13.5" customHeight="1" thickBot="1" x14ac:dyDescent="0.3">
      <c r="C32" s="121" t="s">
        <v>200</v>
      </c>
      <c r="D32" s="122"/>
      <c r="E32" s="54"/>
      <c r="F32" s="54"/>
      <c r="G32" s="54"/>
      <c r="H32" s="54"/>
      <c r="I32" s="55"/>
    </row>
  </sheetData>
  <mergeCells count="2">
    <mergeCell ref="C2:I2"/>
    <mergeCell ref="C32:D3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8058-D3D1-406C-AE6A-06C3E1571FF1}">
  <dimension ref="A1:O22"/>
  <sheetViews>
    <sheetView showGridLines="0" topLeftCell="B8" zoomScaleNormal="100" workbookViewId="0">
      <selection activeCell="N17" sqref="N17"/>
    </sheetView>
  </sheetViews>
  <sheetFormatPr defaultColWidth="10.90625" defaultRowHeight="12.5" x14ac:dyDescent="0.25"/>
  <cols>
    <col min="1" max="1" width="0" hidden="1" customWidth="1"/>
    <col min="2" max="2" width="8.984375E-2" customWidth="1"/>
    <col min="3" max="9" width="15.6328125" customWidth="1"/>
    <col min="10" max="10" width="19.08984375" customWidth="1"/>
    <col min="11" max="12" width="0" hidden="1" customWidth="1"/>
  </cols>
  <sheetData>
    <row r="1" spans="1:12" ht="1.5" customHeight="1" x14ac:dyDescent="0.25">
      <c r="A1" s="1">
        <f>DATE(YEAR(Gener!A1),MONTH(Gener!A1)+10,1)</f>
        <v>46692</v>
      </c>
      <c r="B1" s="1"/>
      <c r="K1">
        <v>1</v>
      </c>
      <c r="L1" t="s">
        <v>0</v>
      </c>
    </row>
    <row r="2" spans="1:12" ht="44.5" x14ac:dyDescent="0.25">
      <c r="C2" s="100" t="s">
        <v>30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>
        <f>IF(WEEKDAY($A$1)=2,1,"")</f>
        <v>1</v>
      </c>
      <c r="D5" s="6">
        <f>IF(C5&lt;&gt;"",C5+1,IF(WEEKDAY($A$1)=3,1,""))</f>
        <v>2</v>
      </c>
      <c r="E5" s="6">
        <f>IF(D5&lt;&gt;"",D5+1,IF(WEEKDAY($A$1)=4,1,""))</f>
        <v>3</v>
      </c>
      <c r="F5" s="6">
        <f>IF(E5&lt;&gt;"",E5+1,IF(WEEKDAY($A$1)=5,1,""))</f>
        <v>4</v>
      </c>
      <c r="G5" s="6">
        <f>IF(F5&lt;&gt;"",F5+1,IF(WEEKDAY($A$1)=6,1,""))</f>
        <v>5</v>
      </c>
      <c r="H5" s="9">
        <f>IF(G5&lt;&gt;"",G5+1,IF(WEEKDAY($A$1)=7,1,""))</f>
        <v>6</v>
      </c>
      <c r="I5" s="9">
        <f>IF(H5&lt;&gt;"",H5+1,IF(WEEKDAY($A$1)=1,1,""))</f>
        <v>7</v>
      </c>
      <c r="K5">
        <v>5</v>
      </c>
      <c r="L5" t="s">
        <v>4</v>
      </c>
    </row>
    <row r="6" spans="1:12" ht="81" customHeight="1" thickBot="1" x14ac:dyDescent="0.35">
      <c r="C6" s="7"/>
      <c r="D6" s="7"/>
      <c r="E6" s="7"/>
      <c r="F6" s="7"/>
      <c r="G6" s="17" t="s">
        <v>231</v>
      </c>
      <c r="H6" s="10"/>
      <c r="I6" s="10"/>
      <c r="K6">
        <v>6</v>
      </c>
      <c r="L6" t="s">
        <v>5</v>
      </c>
    </row>
    <row r="7" spans="1:12" ht="13" x14ac:dyDescent="0.3">
      <c r="C7" s="6">
        <f>DAY(I5+$A$1)</f>
        <v>8</v>
      </c>
      <c r="D7" s="6">
        <f>DAY(C7+1)</f>
        <v>9</v>
      </c>
      <c r="E7" s="6">
        <f t="shared" ref="E7:I11" si="0">DAY(D7+1)</f>
        <v>10</v>
      </c>
      <c r="F7" s="6">
        <f t="shared" si="0"/>
        <v>11</v>
      </c>
      <c r="G7" s="6">
        <f t="shared" si="0"/>
        <v>12</v>
      </c>
      <c r="H7" s="9">
        <f t="shared" si="0"/>
        <v>13</v>
      </c>
      <c r="I7" s="9">
        <f t="shared" si="0"/>
        <v>14</v>
      </c>
      <c r="J7" s="81" t="s">
        <v>155</v>
      </c>
      <c r="K7">
        <v>7</v>
      </c>
      <c r="L7" t="s">
        <v>6</v>
      </c>
    </row>
    <row r="8" spans="1:12" ht="47" customHeight="1" thickBot="1" x14ac:dyDescent="0.35">
      <c r="C8" s="7"/>
      <c r="D8" s="7"/>
      <c r="E8" s="18" t="s">
        <v>202</v>
      </c>
      <c r="F8" s="7"/>
      <c r="G8" s="7"/>
      <c r="H8" s="10"/>
      <c r="I8" s="17" t="s">
        <v>203</v>
      </c>
      <c r="K8">
        <v>8</v>
      </c>
      <c r="L8" t="s">
        <v>7</v>
      </c>
    </row>
    <row r="9" spans="1:12" ht="13" x14ac:dyDescent="0.3">
      <c r="C9" s="6">
        <f>DAY(I7+$A$1)</f>
        <v>15</v>
      </c>
      <c r="D9" s="6">
        <f>DAY(C9+1)</f>
        <v>16</v>
      </c>
      <c r="E9" s="6">
        <f t="shared" si="0"/>
        <v>17</v>
      </c>
      <c r="F9" s="6">
        <f t="shared" si="0"/>
        <v>18</v>
      </c>
      <c r="G9" s="6">
        <f t="shared" si="0"/>
        <v>19</v>
      </c>
      <c r="H9" s="9">
        <f t="shared" si="0"/>
        <v>20</v>
      </c>
      <c r="I9" s="9">
        <f t="shared" si="0"/>
        <v>21</v>
      </c>
      <c r="J9" s="82" t="s">
        <v>156</v>
      </c>
      <c r="K9">
        <v>9</v>
      </c>
      <c r="L9" t="s">
        <v>8</v>
      </c>
    </row>
    <row r="10" spans="1:12" ht="62" customHeight="1" thickBot="1" x14ac:dyDescent="0.35">
      <c r="C10" s="7"/>
      <c r="D10" s="18" t="s">
        <v>204</v>
      </c>
      <c r="E10" s="7"/>
      <c r="F10" s="18" t="s">
        <v>205</v>
      </c>
      <c r="G10" s="7"/>
      <c r="H10" s="10"/>
      <c r="I10" s="17" t="s">
        <v>207</v>
      </c>
      <c r="K10">
        <v>10</v>
      </c>
      <c r="L10" t="s">
        <v>9</v>
      </c>
    </row>
    <row r="11" spans="1:12" ht="13" x14ac:dyDescent="0.3">
      <c r="C11" s="6">
        <f>DAY(I9+$A$1)</f>
        <v>22</v>
      </c>
      <c r="D11" s="6">
        <f>DAY(C11+1)</f>
        <v>23</v>
      </c>
      <c r="E11" s="6">
        <f t="shared" si="0"/>
        <v>24</v>
      </c>
      <c r="F11" s="6">
        <f t="shared" si="0"/>
        <v>25</v>
      </c>
      <c r="G11" s="6">
        <f t="shared" si="0"/>
        <v>26</v>
      </c>
      <c r="H11" s="9">
        <f t="shared" si="0"/>
        <v>27</v>
      </c>
      <c r="I11" s="9">
        <f t="shared" si="0"/>
        <v>28</v>
      </c>
      <c r="J11" s="83" t="s">
        <v>157</v>
      </c>
      <c r="K11">
        <v>11</v>
      </c>
      <c r="L11" t="s">
        <v>10</v>
      </c>
    </row>
    <row r="12" spans="1:12" ht="45" customHeight="1" thickBot="1" x14ac:dyDescent="0.35">
      <c r="C12" s="7"/>
      <c r="D12" s="7"/>
      <c r="E12" s="7"/>
      <c r="F12" s="18" t="s">
        <v>208</v>
      </c>
      <c r="G12" s="7"/>
      <c r="H12" s="10"/>
      <c r="I12" s="18" t="s">
        <v>206</v>
      </c>
      <c r="K12">
        <v>12</v>
      </c>
      <c r="L12" t="s">
        <v>11</v>
      </c>
    </row>
    <row r="13" spans="1:12" ht="13" x14ac:dyDescent="0.3">
      <c r="C13" s="6">
        <f>IF(I11="","",IF(DAY(I11+$A$1)&lt;I11,"",DAY(I11+$A$1)))</f>
        <v>29</v>
      </c>
      <c r="D13" s="6">
        <f>IF(C13="","",IF(DAY(C13+$A$1)&lt;C13,"",DAY(C13+$A$1)))</f>
        <v>30</v>
      </c>
      <c r="E13" s="6" t="str">
        <f t="shared" ref="E13:I15" si="1">IF(D13="","",IF(DAY(D13+$A$1)&lt;D13,"",DAY(D13+$A$1)))</f>
        <v/>
      </c>
      <c r="F13" s="6" t="str">
        <f t="shared" si="1"/>
        <v/>
      </c>
      <c r="G13" s="6" t="str">
        <f t="shared" si="1"/>
        <v/>
      </c>
      <c r="H13" s="9" t="str">
        <f t="shared" si="1"/>
        <v/>
      </c>
      <c r="I13" s="9" t="str">
        <f t="shared" si="1"/>
        <v/>
      </c>
      <c r="J13" s="84" t="s">
        <v>158</v>
      </c>
    </row>
    <row r="14" spans="1:12" ht="45" customHeight="1" thickBot="1" x14ac:dyDescent="0.35">
      <c r="C14" s="7"/>
      <c r="D14" s="18" t="s">
        <v>209</v>
      </c>
      <c r="E14" s="7"/>
      <c r="F14" s="7"/>
      <c r="G14" s="7"/>
      <c r="H14" s="10"/>
      <c r="I14" s="10"/>
    </row>
    <row r="15" spans="1:12" ht="13" hidden="1" x14ac:dyDescent="0.3">
      <c r="C15" s="6" t="str">
        <f>IF(I13="","",IF(DAY(I13+$A$1)&lt;I13,"",DAY(I13+$A$1)))</f>
        <v/>
      </c>
      <c r="D15" s="4" t="str">
        <f>IF(C15="","",IF(DAY(C15+$A$1)&lt;C15,"",DAY(C15+$A$1)))</f>
        <v/>
      </c>
      <c r="E15" s="4" t="str">
        <f t="shared" si="1"/>
        <v/>
      </c>
      <c r="F15" s="4" t="str">
        <f t="shared" si="1"/>
        <v/>
      </c>
      <c r="G15" s="4" t="str">
        <f t="shared" si="1"/>
        <v/>
      </c>
      <c r="H15" s="4" t="str">
        <f t="shared" si="1"/>
        <v/>
      </c>
      <c r="I15" s="4" t="str">
        <f t="shared" si="1"/>
        <v/>
      </c>
      <c r="J15" s="85" t="s">
        <v>159</v>
      </c>
    </row>
    <row r="16" spans="1:12" ht="30" hidden="1" customHeight="1" thickBot="1" x14ac:dyDescent="0.3">
      <c r="C16" s="5"/>
      <c r="D16" s="5"/>
      <c r="E16" s="5"/>
      <c r="F16" s="5"/>
      <c r="G16" s="5"/>
      <c r="H16" s="5"/>
      <c r="I16" s="5"/>
    </row>
    <row r="17" spans="3:15" ht="13" x14ac:dyDescent="0.3">
      <c r="C17" s="125" t="s">
        <v>40</v>
      </c>
      <c r="D17" s="103"/>
      <c r="E17" s="103"/>
      <c r="F17" s="103"/>
      <c r="G17" s="21"/>
      <c r="H17" s="21"/>
      <c r="I17" s="51"/>
      <c r="J17" s="85" t="s">
        <v>159</v>
      </c>
    </row>
    <row r="18" spans="3:15" ht="13" x14ac:dyDescent="0.25">
      <c r="C18" s="126" t="s">
        <v>212</v>
      </c>
      <c r="D18" s="127"/>
      <c r="E18" s="127"/>
      <c r="F18" s="127"/>
      <c r="I18" s="3"/>
    </row>
    <row r="19" spans="3:15" ht="10" customHeight="1" x14ac:dyDescent="0.25">
      <c r="C19" s="95"/>
      <c r="D19" s="94"/>
      <c r="E19" s="94"/>
      <c r="F19" s="94"/>
      <c r="I19" s="3"/>
    </row>
    <row r="20" spans="3:15" ht="13" x14ac:dyDescent="0.25">
      <c r="C20" s="128" t="s">
        <v>210</v>
      </c>
      <c r="D20" s="129"/>
      <c r="E20" s="129"/>
      <c r="F20" s="129"/>
      <c r="I20" s="3"/>
      <c r="O20" s="8"/>
    </row>
    <row r="21" spans="3:15" ht="10" customHeight="1" x14ac:dyDescent="0.3">
      <c r="C21" s="91"/>
      <c r="D21" s="92"/>
      <c r="E21" s="92"/>
      <c r="F21" s="93"/>
      <c r="I21" s="3"/>
    </row>
    <row r="22" spans="3:15" ht="13.5" thickBot="1" x14ac:dyDescent="0.3">
      <c r="C22" s="123" t="s">
        <v>211</v>
      </c>
      <c r="D22" s="124"/>
      <c r="E22" s="124"/>
      <c r="F22" s="124"/>
      <c r="G22" s="54"/>
      <c r="H22" s="54"/>
      <c r="I22" s="55"/>
    </row>
  </sheetData>
  <mergeCells count="5">
    <mergeCell ref="C22:F22"/>
    <mergeCell ref="C2:I2"/>
    <mergeCell ref="C17:F17"/>
    <mergeCell ref="C18:F18"/>
    <mergeCell ref="C20:F2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8D0D-DE4F-4DA8-AF9B-6702C8D385F2}">
  <dimension ref="A1:O20"/>
  <sheetViews>
    <sheetView showGridLines="0" topLeftCell="B8" zoomScaleNormal="100" workbookViewId="0">
      <selection activeCell="J17" sqref="J17"/>
    </sheetView>
  </sheetViews>
  <sheetFormatPr defaultColWidth="10.90625" defaultRowHeight="12.5" x14ac:dyDescent="0.25"/>
  <cols>
    <col min="1" max="1" width="0" hidden="1" customWidth="1"/>
    <col min="2" max="2" width="0.36328125" customWidth="1"/>
    <col min="3" max="9" width="15.6328125" customWidth="1"/>
    <col min="10" max="10" width="18.26953125" customWidth="1"/>
    <col min="11" max="12" width="0" hidden="1" customWidth="1"/>
  </cols>
  <sheetData>
    <row r="1" spans="1:12" ht="16.5" hidden="1" customHeight="1" thickBot="1" x14ac:dyDescent="0.3">
      <c r="A1" s="1">
        <f>DATE(YEAR(Gener!A1),MONTH(Gener!A1)+11,1)</f>
        <v>46722</v>
      </c>
      <c r="B1" s="1"/>
      <c r="K1">
        <v>1</v>
      </c>
      <c r="L1" t="s">
        <v>0</v>
      </c>
    </row>
    <row r="2" spans="1:12" ht="44.5" x14ac:dyDescent="0.25">
      <c r="C2" s="100" t="s">
        <v>31</v>
      </c>
      <c r="D2" s="100"/>
      <c r="E2" s="100"/>
      <c r="F2" s="100"/>
      <c r="G2" s="100"/>
      <c r="H2" s="100"/>
      <c r="I2" s="100"/>
      <c r="K2">
        <v>2</v>
      </c>
      <c r="L2" t="s">
        <v>1</v>
      </c>
    </row>
    <row r="3" spans="1:12" ht="12.5" hidden="1" customHeight="1" x14ac:dyDescent="0.25">
      <c r="C3" s="2"/>
      <c r="I3" s="3"/>
      <c r="K3">
        <v>3</v>
      </c>
      <c r="L3" t="s">
        <v>2</v>
      </c>
    </row>
    <row r="4" spans="1:12" ht="13" thickBot="1" x14ac:dyDescent="0.3">
      <c r="C4" s="13" t="s">
        <v>13</v>
      </c>
      <c r="D4" s="14" t="s">
        <v>14</v>
      </c>
      <c r="E4" s="14" t="s">
        <v>15</v>
      </c>
      <c r="F4" s="14" t="s">
        <v>16</v>
      </c>
      <c r="G4" s="14" t="s">
        <v>12</v>
      </c>
      <c r="H4" s="14" t="s">
        <v>17</v>
      </c>
      <c r="I4" s="15" t="s">
        <v>18</v>
      </c>
      <c r="K4">
        <v>4</v>
      </c>
      <c r="L4" t="s">
        <v>3</v>
      </c>
    </row>
    <row r="5" spans="1:12" ht="13" x14ac:dyDescent="0.3">
      <c r="C5" s="6" t="str">
        <f>IF(WEEKDAY($A$1)=2,1,"")</f>
        <v/>
      </c>
      <c r="D5" s="6" t="str">
        <f>IF(C5&lt;&gt;"",C5+1,IF(WEEKDAY($A$1)=3,1,""))</f>
        <v/>
      </c>
      <c r="E5" s="6">
        <f>IF(D5&lt;&gt;"",D5+1,IF(WEEKDAY($A$1)=4,1,""))</f>
        <v>1</v>
      </c>
      <c r="F5" s="6">
        <f>IF(E5&lt;&gt;"",E5+1,IF(WEEKDAY($A$1)=5,1,""))</f>
        <v>2</v>
      </c>
      <c r="G5" s="6">
        <f>IF(F5&lt;&gt;"",F5+1,IF(WEEKDAY($A$1)=6,1,""))</f>
        <v>3</v>
      </c>
      <c r="H5" s="9">
        <f>IF(G5&lt;&gt;"",G5+1,IF(WEEKDAY($A$1)=7,1,""))</f>
        <v>4</v>
      </c>
      <c r="I5" s="9">
        <f>IF(H5&lt;&gt;"",H5+1,IF(WEEKDAY($A$1)=1,1,""))</f>
        <v>5</v>
      </c>
      <c r="K5">
        <v>5</v>
      </c>
      <c r="L5" t="s">
        <v>4</v>
      </c>
    </row>
    <row r="6" spans="1:12" ht="43.5" customHeight="1" thickBot="1" x14ac:dyDescent="0.35">
      <c r="C6" s="7"/>
      <c r="D6" s="7"/>
      <c r="E6" s="18" t="s">
        <v>213</v>
      </c>
      <c r="F6" s="29"/>
      <c r="G6" s="18" t="s">
        <v>214</v>
      </c>
      <c r="H6" s="17" t="s">
        <v>215</v>
      </c>
      <c r="I6" s="18" t="s">
        <v>216</v>
      </c>
      <c r="K6">
        <v>6</v>
      </c>
      <c r="L6" t="s">
        <v>5</v>
      </c>
    </row>
    <row r="7" spans="1:12" ht="13" x14ac:dyDescent="0.3">
      <c r="C7" s="6">
        <f>DAY(I5+$A$1)</f>
        <v>6</v>
      </c>
      <c r="D7" s="6">
        <f>DAY(C7+1)</f>
        <v>7</v>
      </c>
      <c r="E7" s="6">
        <f t="shared" ref="E7:I11" si="0">DAY(D7+1)</f>
        <v>8</v>
      </c>
      <c r="F7" s="6">
        <f t="shared" si="0"/>
        <v>9</v>
      </c>
      <c r="G7" s="6">
        <f t="shared" si="0"/>
        <v>10</v>
      </c>
      <c r="H7" s="9">
        <f t="shared" si="0"/>
        <v>11</v>
      </c>
      <c r="I7" s="9">
        <f t="shared" si="0"/>
        <v>12</v>
      </c>
      <c r="J7" s="81" t="s">
        <v>155</v>
      </c>
      <c r="K7">
        <v>7</v>
      </c>
      <c r="L7" t="s">
        <v>6</v>
      </c>
    </row>
    <row r="8" spans="1:12" ht="36.5" customHeight="1" thickBot="1" x14ac:dyDescent="0.35">
      <c r="C8" s="7"/>
      <c r="D8" s="7"/>
      <c r="E8" s="7"/>
      <c r="F8" s="17" t="s">
        <v>217</v>
      </c>
      <c r="G8" s="18" t="s">
        <v>218</v>
      </c>
      <c r="H8" s="18" t="s">
        <v>219</v>
      </c>
      <c r="I8" s="10"/>
      <c r="K8">
        <v>8</v>
      </c>
      <c r="L8" t="s">
        <v>7</v>
      </c>
    </row>
    <row r="9" spans="1:12" ht="13" x14ac:dyDescent="0.3">
      <c r="C9" s="6">
        <f>DAY(I7+$A$1)</f>
        <v>13</v>
      </c>
      <c r="D9" s="6">
        <f>DAY(C9+1)</f>
        <v>14</v>
      </c>
      <c r="E9" s="6">
        <f t="shared" si="0"/>
        <v>15</v>
      </c>
      <c r="F9" s="6">
        <f t="shared" si="0"/>
        <v>16</v>
      </c>
      <c r="G9" s="6">
        <f t="shared" si="0"/>
        <v>17</v>
      </c>
      <c r="H9" s="9">
        <f t="shared" si="0"/>
        <v>18</v>
      </c>
      <c r="I9" s="9">
        <f t="shared" si="0"/>
        <v>19</v>
      </c>
      <c r="J9" s="82" t="s">
        <v>156</v>
      </c>
      <c r="K9">
        <v>9</v>
      </c>
      <c r="L9" t="s">
        <v>8</v>
      </c>
    </row>
    <row r="10" spans="1:12" ht="45.5" customHeight="1" thickBot="1" x14ac:dyDescent="0.35">
      <c r="C10" s="7"/>
      <c r="D10" s="7"/>
      <c r="E10" s="7"/>
      <c r="F10" s="17" t="s">
        <v>238</v>
      </c>
      <c r="G10" s="7"/>
      <c r="H10" s="10"/>
      <c r="I10" s="10"/>
      <c r="K10">
        <v>10</v>
      </c>
      <c r="L10" t="s">
        <v>9</v>
      </c>
    </row>
    <row r="11" spans="1:12" ht="13" x14ac:dyDescent="0.3">
      <c r="C11" s="6">
        <f>DAY(I9+$A$1)</f>
        <v>20</v>
      </c>
      <c r="D11" s="6">
        <f>DAY(C11+1)</f>
        <v>21</v>
      </c>
      <c r="E11" s="6">
        <f t="shared" si="0"/>
        <v>22</v>
      </c>
      <c r="F11" s="6">
        <f t="shared" si="0"/>
        <v>23</v>
      </c>
      <c r="G11" s="6">
        <f t="shared" si="0"/>
        <v>24</v>
      </c>
      <c r="H11" s="9">
        <f t="shared" si="0"/>
        <v>25</v>
      </c>
      <c r="I11" s="9">
        <f t="shared" si="0"/>
        <v>26</v>
      </c>
      <c r="J11" s="83" t="s">
        <v>157</v>
      </c>
      <c r="K11">
        <v>11</v>
      </c>
      <c r="L11" t="s">
        <v>10</v>
      </c>
    </row>
    <row r="12" spans="1:12" ht="41.5" customHeight="1" thickBot="1" x14ac:dyDescent="0.35">
      <c r="C12" s="18" t="s">
        <v>220</v>
      </c>
      <c r="D12" s="7"/>
      <c r="E12" s="7"/>
      <c r="F12" s="7"/>
      <c r="G12" s="17" t="s">
        <v>242</v>
      </c>
      <c r="H12" s="17" t="s">
        <v>221</v>
      </c>
      <c r="I12" s="17" t="s">
        <v>222</v>
      </c>
      <c r="K12">
        <v>12</v>
      </c>
      <c r="L12" t="s">
        <v>11</v>
      </c>
    </row>
    <row r="13" spans="1:12" ht="13" x14ac:dyDescent="0.3">
      <c r="C13" s="6">
        <f>IF(I11="","",IF(DAY(I11+$A$1)&lt;I11,"",DAY(I11+$A$1)))</f>
        <v>27</v>
      </c>
      <c r="D13" s="6">
        <f>IF(C13="","",IF(DAY(C13+$A$1)&lt;C13,"",DAY(C13+$A$1)))</f>
        <v>28</v>
      </c>
      <c r="E13" s="6">
        <f t="shared" ref="E13:I15" si="1">IF(D13="","",IF(DAY(D13+$A$1)&lt;D13,"",DAY(D13+$A$1)))</f>
        <v>29</v>
      </c>
      <c r="F13" s="6">
        <f t="shared" si="1"/>
        <v>30</v>
      </c>
      <c r="G13" s="6">
        <f t="shared" si="1"/>
        <v>31</v>
      </c>
      <c r="H13" s="9" t="str">
        <f t="shared" si="1"/>
        <v/>
      </c>
      <c r="I13" s="9" t="str">
        <f t="shared" si="1"/>
        <v/>
      </c>
      <c r="J13" s="84" t="s">
        <v>158</v>
      </c>
    </row>
    <row r="14" spans="1:12" ht="30" customHeight="1" thickBot="1" x14ac:dyDescent="0.35">
      <c r="C14" s="7"/>
      <c r="D14" s="7"/>
      <c r="E14" s="7"/>
      <c r="F14" s="7"/>
      <c r="G14" s="7"/>
      <c r="H14" s="10"/>
      <c r="I14" s="10"/>
    </row>
    <row r="15" spans="1:12" ht="13" hidden="1" x14ac:dyDescent="0.25">
      <c r="C15" s="4" t="str">
        <f>IF(I13="","",IF(DAY(I13+$A$1)&lt;I13,"",DAY(I13+$A$1)))</f>
        <v/>
      </c>
      <c r="D15" s="4" t="str">
        <f>IF(C15="","",IF(DAY(C15+$A$1)&lt;C15,"",DAY(C15+$A$1)))</f>
        <v/>
      </c>
      <c r="E15" s="4" t="str">
        <f t="shared" si="1"/>
        <v/>
      </c>
      <c r="F15" s="4" t="str">
        <f t="shared" si="1"/>
        <v/>
      </c>
      <c r="G15" s="4" t="str">
        <f t="shared" si="1"/>
        <v/>
      </c>
      <c r="H15" s="4" t="str">
        <f t="shared" si="1"/>
        <v/>
      </c>
      <c r="I15" s="4" t="str">
        <f t="shared" si="1"/>
        <v/>
      </c>
      <c r="J15" s="85" t="s">
        <v>159</v>
      </c>
    </row>
    <row r="16" spans="1:12" ht="30" hidden="1" customHeight="1" thickBot="1" x14ac:dyDescent="0.3">
      <c r="C16" s="5"/>
      <c r="D16" s="5"/>
      <c r="E16" s="5"/>
      <c r="F16" s="5"/>
      <c r="G16" s="5"/>
      <c r="H16" s="5"/>
      <c r="I16" s="5"/>
    </row>
    <row r="17" spans="3:15" ht="13" x14ac:dyDescent="0.3">
      <c r="C17" s="125" t="s">
        <v>40</v>
      </c>
      <c r="D17" s="103"/>
      <c r="E17" s="103"/>
      <c r="F17" s="103"/>
      <c r="G17" s="21"/>
      <c r="H17" s="21"/>
      <c r="I17" s="51"/>
      <c r="J17" s="85" t="s">
        <v>159</v>
      </c>
    </row>
    <row r="18" spans="3:15" x14ac:dyDescent="0.25">
      <c r="I18" s="3"/>
    </row>
    <row r="19" spans="3:15" ht="13.5" customHeight="1" thickBot="1" x14ac:dyDescent="0.35">
      <c r="C19" s="130" t="s">
        <v>223</v>
      </c>
      <c r="D19" s="118"/>
      <c r="E19" s="96"/>
      <c r="F19" s="96"/>
      <c r="G19" s="54"/>
      <c r="H19" s="54"/>
      <c r="I19" s="55"/>
    </row>
    <row r="20" spans="3:15" x14ac:dyDescent="0.25">
      <c r="O20" s="8"/>
    </row>
  </sheetData>
  <mergeCells count="3">
    <mergeCell ref="C2:I2"/>
    <mergeCell ref="C17:F17"/>
    <mergeCell ref="C19:D1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5" fitToHeight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02BF-3102-43A4-A45C-97E793EB779B}">
  <dimension ref="A1:A4"/>
  <sheetViews>
    <sheetView workbookViewId="0">
      <selection activeCell="A7" sqref="A7"/>
    </sheetView>
  </sheetViews>
  <sheetFormatPr defaultRowHeight="12.5" x14ac:dyDescent="0.25"/>
  <cols>
    <col min="1" max="1" width="62.26953125" customWidth="1"/>
  </cols>
  <sheetData>
    <row r="1" spans="1:1" ht="13" x14ac:dyDescent="0.3">
      <c r="A1" s="97" t="s">
        <v>224</v>
      </c>
    </row>
    <row r="2" spans="1:1" x14ac:dyDescent="0.25">
      <c r="A2" s="98" t="s">
        <v>225</v>
      </c>
    </row>
    <row r="3" spans="1:1" ht="23" x14ac:dyDescent="0.25">
      <c r="A3" s="98" t="s">
        <v>226</v>
      </c>
    </row>
    <row r="4" spans="1:1" x14ac:dyDescent="0.25">
      <c r="A4" s="98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586E-04B6-487F-9096-26A8CB4BC227}">
  <dimension ref="A1"/>
  <sheetViews>
    <sheetView workbookViewId="0">
      <selection activeCell="D6" sqref="D6"/>
    </sheetView>
  </sheetViews>
  <sheetFormatPr defaultRowHeight="12.5" x14ac:dyDescent="0.25"/>
  <cols>
    <col min="1" max="1" width="45.1796875" customWidth="1"/>
  </cols>
  <sheetData>
    <row r="1" spans="1:1" x14ac:dyDescent="0.25">
      <c r="A1" s="16" t="s">
        <v>25</v>
      </c>
    </row>
  </sheetData>
  <hyperlinks>
    <hyperlink ref="A1" r:id="rId1" display="https://teformas.com/plantillas/calendario-2027-en-excel-y-pdf/" xr:uid="{C20C4724-6150-432B-A812-F0267C8607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14</vt:i4>
      </vt:variant>
      <vt:variant>
        <vt:lpstr>Intervals amb nom</vt:lpstr>
      </vt:variant>
      <vt:variant>
        <vt:i4>12</vt:i4>
      </vt:variant>
    </vt:vector>
  </HeadingPairs>
  <TitlesOfParts>
    <vt:vector size="26" baseType="lpstr">
      <vt:lpstr>Gener</vt:lpstr>
      <vt:lpstr>Febrer</vt:lpstr>
      <vt:lpstr>Març</vt:lpstr>
      <vt:lpstr>Abril</vt:lpstr>
      <vt:lpstr>Maig</vt:lpstr>
      <vt:lpstr>Juny</vt:lpstr>
      <vt:lpstr>Jul</vt:lpstr>
      <vt:lpstr>Agost</vt:lpstr>
      <vt:lpstr>Setembre</vt:lpstr>
      <vt:lpstr>Octubre</vt:lpstr>
      <vt:lpstr>Novembre</vt:lpstr>
      <vt:lpstr>Desembre</vt:lpstr>
      <vt:lpstr>Anys interncionals</vt:lpstr>
      <vt:lpstr>Full2</vt:lpstr>
      <vt:lpstr>Abril!Àrea_d'impressió</vt:lpstr>
      <vt:lpstr>Agost!Àrea_d'impressió</vt:lpstr>
      <vt:lpstr>Desembre!Àrea_d'impressió</vt:lpstr>
      <vt:lpstr>Febrer!Àrea_d'impressió</vt:lpstr>
      <vt:lpstr>Gener!Àrea_d'impressió</vt:lpstr>
      <vt:lpstr>Jul!Àrea_d'impressió</vt:lpstr>
      <vt:lpstr>Juny!Àrea_d'impressió</vt:lpstr>
      <vt:lpstr>Maig!Àrea_d'impressió</vt:lpstr>
      <vt:lpstr>Març!Àrea_d'impressió</vt:lpstr>
      <vt:lpstr>Novembre!Àrea_d'impressió</vt:lpstr>
      <vt:lpstr>Octubre!Àrea_d'impressió</vt:lpstr>
      <vt:lpstr>Setembre!Àrea_d'impressió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Navarro Castelló</dc:creator>
  <cp:lastModifiedBy>CORTES JIMENEZ, MARIA MERCEDES</cp:lastModifiedBy>
  <cp:lastPrinted>2023-11-06T07:34:08Z</cp:lastPrinted>
  <dcterms:created xsi:type="dcterms:W3CDTF">2000-12-04T17:27:09Z</dcterms:created>
  <dcterms:modified xsi:type="dcterms:W3CDTF">2026-09-30T11:09:38Z</dcterms:modified>
</cp:coreProperties>
</file>